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28680" yWindow="-120" windowWidth="29040" windowHeight="15840" tabRatio="947" firstSheet="1" activeTab="3"/>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Дифференциация!$E$22:$E$28</definedName>
    <definedName name="anscount" hidden="1">1</definedName>
    <definedName name="availability_price">TEHSHEET!$K$8</definedName>
    <definedName name="CHECK_LINK_RANGE_1">"Калькуляция!$I$11:$I$132"</definedName>
    <definedName name="checkCell_List09">Территории!$D$24:$L$24</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2.10'!$G$13:$I$13</definedName>
    <definedName name="CURRENT_DATE">TEHSHEET!$G$17</definedName>
    <definedName name="data_type">TEHSHEET!$M$2:$M$3</definedName>
    <definedName name="DATA_URL">TEHSHEET!$K$11</definedName>
    <definedName name="DESCRIPTION_TERRITORY">REESTR_DS!$B$2:$B$4</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2.10'!$G$9:$I$9</definedName>
    <definedName name="flagUsedTer_List09">Территории!$P$11:$P$24</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REESTR_MO!$A$2:$D$106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2.10'!$E$11:$I$17</definedName>
    <definedName name="List01_Name">'Форма 2.10'!$G$8:$I$8</definedName>
    <definedName name="List01_Num">'Форма 2.10'!$G$1:$I$1</definedName>
    <definedName name="List01_p1">'Форма 2.10'!$G$11:$I$11</definedName>
    <definedName name="List01_p2">'Форма 2.10'!$G$12:$I$12</definedName>
    <definedName name="List01_p3">'Форма 2.10'!$G$13:$I$13</definedName>
    <definedName name="List01_p4">'Форма 2.10'!$G$3:$I$3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Дифференциация!$X$20:$X$29</definedName>
    <definedName name="List07_CheckC">Дифференциация!$D$21:$M$28</definedName>
    <definedName name="List07_fieldMarker">Дифференциация!$Y$20:$Y$29</definedName>
    <definedName name="List07_Fill">Дифференциация!$D$30:$F$30</definedName>
    <definedName name="List09_CheckC">Территории!$D$11:$L$24</definedName>
    <definedName name="List09_NameCol">Территории!$K$1:$M$1</definedName>
    <definedName name="List09_REESTR_MO">Территории!$H$11:$L$24</definedName>
    <definedName name="logical">TEHSHEET!$D$2:$D$3</definedName>
    <definedName name="mo_List09">Территории!$K$11:$K$24</definedName>
    <definedName name="MONTH">TEHSHEET!$E$2:$E$13</definedName>
    <definedName name="mr_id">TEHSHEET!$J$2</definedName>
    <definedName name="mr_list">MR_LIST!$A$1</definedName>
    <definedName name="mr_List09">Территории!$H$11:$H$24</definedName>
    <definedName name="mrCopy_List09">Территории!$M$11:$M$24</definedName>
    <definedName name="mrmoCopy_List09">Территории!$R$11:$R$24</definedName>
    <definedName name="note_sct">Дифференциация!$M$21:$M$28</definedName>
    <definedName name="note_ter">Дифференциация!$I$21:$I$28</definedName>
    <definedName name="num_of_cst">Титульный!$F$17</definedName>
    <definedName name="obj_List01_22">'Форма 2.10'!$G:$G</definedName>
    <definedName name="obj_List01_25">'Форма 2.10'!$H:$H</definedName>
    <definedName name="obj_List02_22">'Форма 1.0.1'!$8:$8</definedName>
    <definedName name="obj_List02_25">'Форма 1.0.1'!$22:$22</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Территории!$C$11:$C$24</definedName>
    <definedName name="pDel_List09_1">Территории!$F$11:$F$24</definedName>
    <definedName name="pDel_List09_2">Территории!$I$11:$I$24</definedName>
    <definedName name="pDelList07_01">Дифференциация!$C$22:$C$29</definedName>
    <definedName name="pDelList07_04">Дифференциация!$G$22:$G$29</definedName>
    <definedName name="pDelList07_05">Дифференциация!$K$22:$K$29</definedName>
    <definedName name="pIns_Comm">Комментарии!$E$13</definedName>
    <definedName name="pIns_List01_1">'Форма 2.10'!$I$8</definedName>
    <definedName name="pIns_List01_2">'Форма 2.10'!$E$22</definedName>
    <definedName name="pIns_List02">'Форма 1.0.1'!$33:$33</definedName>
    <definedName name="pIns_List03">'Форма 1.0.2'!$E$13</definedName>
    <definedName name="pIns_List04">'Сведения об изменении'!$E$14</definedName>
    <definedName name="pIns_List07_01">Дифференциация!$E$20:$E$29</definedName>
    <definedName name="pIns_List07_04">Дифференциация!$I$20:$I$29</definedName>
    <definedName name="pIns_List07_05">Дифференциация!$M$20:$M$29</definedName>
    <definedName name="pIns_List09_0">Территории!$E$24</definedName>
    <definedName name="QUARTER">TEHSHEET!$F$2:$F$5</definedName>
    <definedName name="REESTR_LINK_RANGE">REESTR_LINK!$A$2:$C$3</definedName>
    <definedName name="REESTR_ORG_RANGE">REESTR_ORG!$A$2:$J$138</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Территории!$E$11:$E$24</definedName>
    <definedName name="terCopy_List09">Территории!$Q$11:$Q$24</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Дифференциация!$B$20:$B$29</definedName>
    <definedName name="Y_N_List07_02">Дифференциация!$F$20:$F$29</definedName>
    <definedName name="Y_N_List07_05">Дифференциация!$J$20:$J$29</definedName>
    <definedName name="year_list">TEHSHEET!$C$2:$C$9</definedName>
  </definedNames>
  <calcPr calcId="145621"/>
</workbook>
</file>

<file path=xl/calcChain.xml><?xml version="1.0" encoding="utf-8"?>
<calcChain xmlns="http://schemas.openxmlformats.org/spreadsheetml/2006/main">
  <c r="A21" i="553" l="1"/>
  <c r="A20" i="553"/>
  <c r="A19" i="553"/>
  <c r="A18" i="553"/>
  <c r="F30" i="569"/>
  <c r="D30" i="569"/>
  <c r="F26" i="569"/>
  <c r="F16" i="569"/>
  <c r="D16" i="569"/>
  <c r="F12" i="569"/>
  <c r="A11" i="553"/>
  <c r="A12" i="553"/>
  <c r="A13" i="553"/>
  <c r="A14" i="553"/>
  <c r="A15" i="553"/>
  <c r="A16" i="553"/>
  <c r="A17" i="553"/>
  <c r="H15" i="532"/>
  <c r="H10" i="532"/>
  <c r="A10" i="553"/>
  <c r="A9" i="553"/>
  <c r="A6" i="553"/>
  <c r="A7" i="553"/>
  <c r="A8" i="553"/>
  <c r="R21" i="566" l="1"/>
  <c r="R20" i="566"/>
  <c r="A5" i="553"/>
  <c r="R19" i="566"/>
  <c r="P19" i="566" a="1"/>
  <c r="P19" i="566" s="1"/>
  <c r="R16" i="566"/>
  <c r="R15" i="566"/>
  <c r="R14" i="566"/>
  <c r="R13" i="566"/>
  <c r="A4" i="553"/>
  <c r="R12" i="566"/>
  <c r="P12" i="566" a="1"/>
  <c r="P12" i="566" s="1"/>
  <c r="M21" i="566"/>
  <c r="M20" i="566"/>
  <c r="M15" i="566"/>
  <c r="M12" i="566"/>
  <c r="M19" i="566"/>
  <c r="M16" i="566"/>
  <c r="M14" i="566"/>
  <c r="M13"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B2" i="525"/>
  <c r="M20" i="471"/>
  <c r="B3" i="525"/>
  <c r="M25" i="471"/>
  <c r="M15" i="471"/>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2"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<sst xmlns="http://schemas.openxmlformats.org/spreadsheetml/2006/main" count="2011" uniqueCount="1101">
  <si>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</si>
  <si>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</si>
  <si>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</si>
  <si>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</si>
  <si>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</si>
  <si>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</si>
  <si>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</si>
  <si>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</si>
  <si>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</si>
  <si>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</si>
  <si>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</si>
  <si>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</si>
  <si>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</si>
  <si>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</si>
  <si>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</si>
  <si>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</si>
  <si>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</si>
  <si>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</si>
  <si>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</si>
  <si>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</si>
  <si>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</si>
  <si>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</si>
  <si>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</si>
  <si>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</si>
  <si>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</si>
  <si>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</si>
  <si>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</si>
  <si>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</si>
  <si>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</si>
  <si>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</si>
  <si>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</si>
  <si>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</si>
  <si>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</si>
  <si>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</si>
  <si>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</si>
  <si>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</si>
  <si>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</si>
  <si>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</si>
  <si>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</si>
  <si>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</si>
  <si>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</si>
  <si>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</si>
  <si>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</si>
  <si>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</si>
  <si>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</si>
  <si>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</si>
  <si>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</si>
  <si>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</si>
  <si>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</si>
  <si>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</si>
  <si>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</si>
  <si>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</si>
  <si>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</si>
  <si>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</si>
  <si>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</si>
  <si>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</si>
  <si>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</si>
  <si>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</si>
  <si>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</si>
  <si>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</si>
  <si>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</si>
  <si>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</si>
  <si>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</si>
  <si>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</si>
  <si>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</si>
  <si>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</si>
  <si>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</si>
  <si>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</si>
  <si>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</si>
  <si>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</si>
  <si>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</si>
  <si>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</si>
  <si>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</si>
  <si>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</si>
  <si>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</si>
  <si>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</si>
  <si>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</si>
  <si>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</si>
  <si>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</si>
  <si>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</si>
  <si>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</si>
  <si>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</si>
  <si>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</si>
  <si>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</si>
  <si>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</si>
  <si>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</si>
  <si>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</si>
  <si>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</si>
  <si>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</si>
  <si>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</si>
  <si>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</si>
  <si>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</si>
  <si>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</si>
  <si>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</si>
  <si>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</si>
  <si>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</si>
  <si>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</si>
  <si>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</si>
  <si>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</si>
  <si>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</si>
  <si>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</si>
  <si>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</si>
  <si>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</si>
  <si>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</si>
  <si>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</si>
  <si>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</si>
  <si>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</si>
  <si>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</si>
  <si>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</si>
  <si>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</si>
  <si>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</si>
  <si>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</si>
  <si>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</si>
  <si>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</si>
  <si>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</si>
  <si>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</si>
  <si>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</si>
  <si>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</si>
  <si>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</si>
  <si>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</si>
  <si>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</si>
  <si>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</si>
  <si>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</si>
  <si>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</si>
  <si>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</si>
  <si>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</si>
  <si>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</si>
  <si>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</si>
  <si>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</si>
  <si>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</si>
  <si>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</si>
  <si>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</si>
  <si>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</si>
  <si>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</si>
  <si>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</si>
  <si>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</si>
  <si>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</si>
  <si>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</si>
  <si>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</si>
  <si>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</si>
  <si>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</si>
  <si>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</si>
  <si>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</si>
  <si>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</si>
  <si>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</si>
  <si>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</si>
  <si>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</si>
  <si>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</si>
  <si>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</si>
  <si>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</si>
  <si>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</si>
  <si>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</si>
  <si>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</si>
  <si>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</si>
  <si>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</si>
  <si>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</si>
  <si>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</si>
  <si>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</si>
  <si>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</si>
  <si>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</si>
  <si>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</si>
  <si>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</si>
  <si>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</si>
  <si>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</si>
  <si>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</si>
  <si>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</si>
  <si>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</si>
  <si>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</si>
  <si>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</si>
  <si>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</si>
  <si>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</si>
  <si>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</si>
  <si>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</si>
  <si>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</si>
  <si>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</si>
  <si>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</si>
  <si>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</si>
  <si>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</si>
  <si>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</si>
  <si>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</si>
  <si>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</si>
  <si>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</si>
  <si>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</si>
  <si>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</si>
  <si>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</si>
  <si>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</si>
  <si>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</si>
  <si>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</si>
  <si>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</si>
  <si>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</si>
  <si>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</si>
  <si>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</si>
  <si>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</si>
  <si>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</si>
  <si>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</si>
  <si>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</si>
  <si>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</si>
  <si>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</si>
  <si>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</si>
  <si>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</si>
  <si>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</si>
  <si>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</si>
  <si>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</si>
  <si>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</si>
  <si>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</si>
  <si>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</si>
  <si>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</si>
  <si>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</si>
  <si>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</si>
  <si>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</si>
  <si>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</si>
  <si>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</si>
  <si>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</si>
  <si>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</si>
  <si>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</si>
  <si>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</si>
  <si>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</si>
  <si>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</si>
  <si>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</si>
  <si>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</si>
  <si>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</si>
  <si>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</si>
  <si>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</si>
  <si>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</si>
  <si>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</si>
  <si>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</si>
  <si>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</si>
  <si>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</si>
  <si>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</si>
  <si>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</si>
  <si>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</si>
  <si>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</si>
  <si>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</si>
  <si>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</si>
  <si>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</si>
  <si>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</si>
  <si>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</si>
  <si>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</si>
  <si>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</si>
  <si>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</si>
  <si>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</si>
  <si>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</si>
  <si>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</si>
  <si>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</si>
  <si>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</si>
  <si>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</si>
  <si>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</si>
  <si>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</si>
  <si>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</si>
  <si>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</si>
  <si>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</si>
  <si>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</si>
  <si>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</si>
  <si>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</si>
  <si>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</si>
  <si>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</si>
  <si>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</si>
  <si>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</si>
  <si>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</si>
  <si>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</si>
  <si>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</si>
  <si>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</si>
  <si>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</si>
  <si>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</si>
  <si>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</si>
  <si>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</si>
  <si>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</si>
  <si>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</si>
  <si>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</si>
  <si>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</si>
  <si>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</si>
  <si>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</si>
  <si>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</si>
  <si>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</si>
  <si>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</si>
  <si>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</si>
  <si>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</si>
  <si>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</si>
  <si>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</si>
  <si>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</si>
  <si>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</si>
  <si>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</si>
  <si>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</si>
  <si>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</si>
  <si>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</si>
  <si>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</si>
  <si>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</si>
  <si>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</si>
  <si>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</si>
  <si>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</si>
  <si>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</si>
  <si>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</si>
  <si>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</si>
  <si>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</si>
  <si>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</si>
  <si>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</si>
  <si>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</si>
  <si>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</si>
  <si>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</si>
  <si>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</si>
  <si>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</si>
  <si>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</si>
  <si>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</si>
  <si>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</si>
  <si>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</si>
  <si>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</si>
  <si>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</si>
  <si>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</si>
  <si>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</si>
  <si>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</si>
  <si>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</si>
  <si>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</si>
  <si>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</si>
  <si>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</si>
  <si>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</si>
  <si>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</si>
  <si>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</si>
  <si>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</si>
  <si>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</si>
  <si>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</si>
  <si>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</si>
  <si>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</si>
  <si>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</si>
  <si>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</si>
  <si>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</si>
  <si>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</si>
  <si>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</si>
  <si>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</si>
  <si>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</si>
  <si>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</si>
  <si>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</si>
  <si>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</si>
  <si>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</si>
  <si>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</si>
  <si>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</si>
  <si>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</si>
  <si>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</si>
  <si>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</si>
  <si>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</si>
  <si>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</si>
  <si>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</si>
  <si>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</si>
  <si>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</si>
  <si>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</si>
  <si>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</si>
  <si>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</si>
  <si>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</si>
  <si>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</si>
  <si>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</si>
  <si>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</si>
  <si>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</si>
  <si>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Доступно обновление до версии 1.0.2</t>
  </si>
  <si>
    <t>Описание изменений: Версия 1.0.1
1. Исправление ошибки с удалением видов деятельности
Версия 1.0.2
1. Расширен список лет для заполнения.</t>
  </si>
  <si>
    <t>Размер файла обновления: 340480 байт</t>
  </si>
  <si>
    <t>Подготовка к обновлению...</t>
  </si>
  <si>
    <t>Сохранение файла резервной копии: C:\Temp\шаблоны\FAS.JKH.OPEN.INFO.QUARTER.HVS.BKP..xlsb</t>
  </si>
  <si>
    <t>Резервная копия создана: C:\Temp\шаблоны\FAS.JKH.OPEN.INFO.QUARTER.HVS.BKP..xlsb</t>
  </si>
  <si>
    <t>Создание книги для установки обновлений...</t>
  </si>
  <si>
    <t>Файл обновления загружен: C:\Temp\шаблоны\UPDATE.FAS.JKH.OPEN.INFO.QUARTER.HVS.TO.1.0.2.49.xls</t>
  </si>
  <si>
    <t>Обновление завершилось удачно! Шаблон FAS.JKH.OPEN.INFO.QUARTER.HVS.xlsb сохранен под именем 'FAS.JKH.OPEN.INFO.QUARTER.HVS(v1.0.2).xlsb'</t>
  </si>
  <si>
    <t>Нет доступных обновлений для отчёта с кодом FAS.JKH.OPEN.INFO.QUARTER.HVS!</t>
  </si>
  <si>
    <t>05.07.2023</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</si>
  <si>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</si>
  <si>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</si>
  <si>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</si>
  <si>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</si>
  <si>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</si>
  <si>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</si>
  <si>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</si>
  <si>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</si>
  <si>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</si>
  <si>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</si>
  <si>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</si>
  <si>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</si>
  <si>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</si>
  <si>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</si>
  <si>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</si>
  <si>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</si>
  <si>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</si>
  <si>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2647</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</si>
  <si>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</si>
  <si>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</si>
  <si>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</si>
  <si>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</si>
  <si>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</si>
  <si>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</si>
  <si>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</si>
  <si>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</si>
  <si>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26451037</t>
  </si>
  <si>
    <t>АО "Аганское многопрофильное жилищно-коммунальное управление"</t>
  </si>
  <si>
    <t>8620019101</t>
  </si>
  <si>
    <t>862001001</t>
  </si>
  <si>
    <t>22-05-2009 00:00:00</t>
  </si>
  <si>
    <t>26361211</t>
  </si>
  <si>
    <t>АО "Аэропорт Сургут"</t>
  </si>
  <si>
    <t>8602060523</t>
  </si>
  <si>
    <t>860201001</t>
  </si>
  <si>
    <t>04-09-1997 00:00:00</t>
  </si>
  <si>
    <t>26453916</t>
  </si>
  <si>
    <t>АО "Водоканал"</t>
  </si>
  <si>
    <t>8606013108</t>
  </si>
  <si>
    <t>860601001</t>
  </si>
  <si>
    <t>01-10-2008 00:00:00</t>
  </si>
  <si>
    <t>26560525</t>
  </si>
  <si>
    <t>АО "ГУ ЖКХ"</t>
  </si>
  <si>
    <t>5116000922</t>
  </si>
  <si>
    <t>511601001</t>
  </si>
  <si>
    <t>13-05-2009 00:00:00</t>
  </si>
  <si>
    <t>30335229</t>
  </si>
  <si>
    <t>770401001</t>
  </si>
  <si>
    <t>26320074</t>
  </si>
  <si>
    <t>АО "Городские электрические сети"</t>
  </si>
  <si>
    <t>8603004190</t>
  </si>
  <si>
    <t>860301001</t>
  </si>
  <si>
    <t>18-12-1995 00:00:00</t>
  </si>
  <si>
    <t>26423619</t>
  </si>
  <si>
    <t>АО "Няганские энергетические ресурсы"</t>
  </si>
  <si>
    <t>8610016084</t>
  </si>
  <si>
    <t>861001001</t>
  </si>
  <si>
    <t>11-10-2004 00:00:00</t>
  </si>
  <si>
    <t>27662523</t>
  </si>
  <si>
    <t>АО "СибурТюменьГаз"</t>
  </si>
  <si>
    <t>7202116628</t>
  </si>
  <si>
    <t>862450001</t>
  </si>
  <si>
    <t>26645976</t>
  </si>
  <si>
    <t>АО "Специализированное управление подводно-технических работ № 10"</t>
  </si>
  <si>
    <t>8614000021</t>
  </si>
  <si>
    <t>861401001</t>
  </si>
  <si>
    <t>26768075</t>
  </si>
  <si>
    <t>АО "Томскнефть" ВНК</t>
  </si>
  <si>
    <t>7022000310</t>
  </si>
  <si>
    <t>997150001</t>
  </si>
  <si>
    <t>17-09-2002 00:00:00</t>
  </si>
  <si>
    <t>26423589</t>
  </si>
  <si>
    <t>АО "Юганскводоканал"</t>
  </si>
  <si>
    <t>8604048909</t>
  </si>
  <si>
    <t>860401001</t>
  </si>
  <si>
    <t>26448830</t>
  </si>
  <si>
    <t>АО "Югорская Коммунальная Эксплуатирующая Компания - Белоярский"</t>
  </si>
  <si>
    <t>8611008230</t>
  </si>
  <si>
    <t>861101001</t>
  </si>
  <si>
    <t>12-02-2009 00:00:00</t>
  </si>
  <si>
    <t>28856006</t>
  </si>
  <si>
    <t>АО "Юграавиа"</t>
  </si>
  <si>
    <t>8601053210</t>
  </si>
  <si>
    <t>860101001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</si>
  <si>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</si>
  <si>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</si>
  <si>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</si>
  <si>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</si>
  <si>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26361209</t>
  </si>
  <si>
    <t>Акционерное общество «Россети Тюмень» в зоне деятельности филиала Нефтеюганские электрические сети</t>
  </si>
  <si>
    <t>8602060185</t>
  </si>
  <si>
    <t>860403001</t>
  </si>
  <si>
    <t>15-09-2008 00:00:00</t>
  </si>
  <si>
    <t>26598931</t>
  </si>
  <si>
    <t>Завод по стабилизации конденсата имени В.С. Черномырдина (Сургутский ЗСК) филиал ООО "Газпром переработка"</t>
  </si>
  <si>
    <t>1102054991</t>
  </si>
  <si>
    <t>861703001</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</si>
  <si>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</si>
  <si>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</si>
  <si>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</si>
  <si>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</si>
  <si>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</si>
  <si>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</si>
  <si>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</si>
  <si>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</si>
  <si>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</si>
  <si>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26423569</t>
  </si>
  <si>
    <t>Муниципальное водоканализационное предприятие муниципального образования город Ханты-Мансийск</t>
  </si>
  <si>
    <t>8601001099</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</si>
  <si>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</si>
  <si>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</si>
  <si>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</si>
  <si>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</si>
  <si>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</si>
  <si>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</si>
  <si>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</si>
  <si>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</si>
  <si>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</si>
  <si>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</si>
  <si>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</si>
  <si>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</si>
  <si>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</si>
  <si>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</si>
  <si>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</si>
  <si>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</si>
  <si>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</si>
  <si>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</si>
  <si>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</si>
  <si>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</si>
  <si>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</si>
  <si>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</si>
  <si>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</si>
  <si>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</si>
  <si>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</si>
  <si>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</si>
  <si>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</si>
  <si>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</si>
  <si>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</si>
  <si>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</si>
  <si>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</si>
  <si>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</si>
  <si>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</si>
  <si>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31297000</t>
  </si>
  <si>
    <t>Муниципальное унитарное предприятие "Теплосети Саранпауль"</t>
  </si>
  <si>
    <t>8613003799</t>
  </si>
  <si>
    <t>02-04-2019 00:00:00</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</si>
  <si>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</si>
  <si>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</si>
  <si>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</si>
  <si>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</si>
  <si>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</si>
  <si>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</si>
  <si>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</si>
  <si>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</si>
  <si>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</si>
  <si>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</si>
  <si>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</si>
  <si>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</si>
  <si>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</si>
  <si>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</si>
  <si>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</si>
  <si>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</si>
  <si>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</si>
  <si>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</si>
  <si>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</si>
  <si>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</si>
  <si>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</si>
  <si>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</si>
  <si>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</si>
  <si>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</si>
  <si>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</si>
  <si>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</si>
  <si>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</si>
  <si>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</si>
  <si>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</si>
  <si>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</si>
  <si>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</si>
  <si>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</si>
  <si>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</si>
  <si>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</si>
  <si>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</si>
  <si>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</si>
  <si>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</si>
  <si>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</si>
  <si>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</si>
  <si>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</si>
  <si>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</si>
  <si>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</si>
  <si>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</si>
  <si>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</si>
  <si>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</si>
  <si>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</si>
  <si>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</si>
  <si>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</si>
  <si>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</si>
  <si>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26360341</t>
  </si>
  <si>
    <t>ОАО "Сибнефтепровод" Тобольское УМН</t>
  </si>
  <si>
    <t>26423715</t>
  </si>
  <si>
    <t>ОАО "Тюменьэнерго" филиал Сургутские электрические сети</t>
  </si>
  <si>
    <t>860203001</t>
  </si>
  <si>
    <t>26645319</t>
  </si>
  <si>
    <t>ОАО "Югорская Коммунальная Эксплуатирующая Компания-Нягань"</t>
  </si>
  <si>
    <t>8610024568</t>
  </si>
  <si>
    <t>26454885</t>
  </si>
  <si>
    <t>ООО "Аквалидер"</t>
  </si>
  <si>
    <t>8621000390</t>
  </si>
  <si>
    <t>862101001</t>
  </si>
  <si>
    <t>21-09-2009 00:00:00</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</si>
  <si>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</si>
  <si>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</si>
  <si>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</si>
  <si>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</si>
  <si>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</si>
  <si>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</si>
  <si>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</si>
  <si>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</si>
  <si>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</si>
  <si>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</si>
  <si>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</si>
  <si>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26361290</t>
  </si>
  <si>
    <t>ООО "Газпром Трансгаз Югорск" Бобровское ЛПУ МГ</t>
  </si>
  <si>
    <t>8622000931</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</si>
  <si>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</si>
  <si>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</si>
  <si>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</si>
  <si>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</si>
  <si>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</si>
  <si>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</si>
  <si>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</si>
  <si>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</si>
  <si>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</si>
  <si>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</si>
  <si>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</si>
  <si>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</si>
  <si>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</si>
  <si>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</si>
  <si>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</si>
  <si>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</si>
  <si>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</si>
  <si>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</si>
  <si>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</si>
  <si>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</si>
  <si>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</si>
  <si>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</si>
  <si>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</si>
  <si>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</si>
  <si>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</si>
  <si>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</si>
  <si>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</si>
  <si>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</si>
  <si>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31037879</t>
  </si>
  <si>
    <t>ООО "Газпром переработка"</t>
  </si>
  <si>
    <t>780201001</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</si>
  <si>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</si>
  <si>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</si>
  <si>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</si>
  <si>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</si>
  <si>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</si>
  <si>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</si>
  <si>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</si>
  <si>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</si>
  <si>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</si>
  <si>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</si>
  <si>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</si>
  <si>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</si>
  <si>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</si>
  <si>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</si>
  <si>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</si>
  <si>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</si>
  <si>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</si>
  <si>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</si>
  <si>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861601001</t>
  </si>
  <si>
    <t>26423761</t>
  </si>
  <si>
    <t>ООО "КОММУНАЛЬНИК"</t>
  </si>
  <si>
    <t>8603118141</t>
  </si>
  <si>
    <t>26431977</t>
  </si>
  <si>
    <t>ООО "Концессионная Коммунальная Компания"</t>
  </si>
  <si>
    <t>8608053716</t>
  </si>
  <si>
    <t>26361243</t>
  </si>
  <si>
    <t>ООО "ЛУКОЙЛ-Западная Сибирь"</t>
  </si>
  <si>
    <t>860602001</t>
  </si>
  <si>
    <t>26361244</t>
  </si>
  <si>
    <t>ООО "ЛУКОЙЛ-Западная Сибирь" Сервисный центр теплоснабжения ТПП "Урайнефтегаз"</t>
  </si>
  <si>
    <t>860632001</t>
  </si>
  <si>
    <t>26413215</t>
  </si>
  <si>
    <t>ООО "ЛУКОЙЛ-ЭНЕРГОСЕТИ"</t>
  </si>
  <si>
    <t>5260230051</t>
  </si>
  <si>
    <t>525350001</t>
  </si>
  <si>
    <t>28046959</t>
  </si>
  <si>
    <t>770901001</t>
  </si>
  <si>
    <t>17-01-2013 00:00:00</t>
  </si>
  <si>
    <t>26430495</t>
  </si>
  <si>
    <t>ООО "ОРИОН"</t>
  </si>
  <si>
    <t>8602010025</t>
  </si>
  <si>
    <t>30855120</t>
  </si>
  <si>
    <t>ООО "ПриобьСтройГарант"</t>
  </si>
  <si>
    <t>8614000871</t>
  </si>
  <si>
    <t>26423583</t>
  </si>
  <si>
    <t>ООО "Промысловик"</t>
  </si>
  <si>
    <t>8619001068</t>
  </si>
  <si>
    <t>26320082</t>
  </si>
  <si>
    <t>ООО "РН - Юганскнефтегаз"</t>
  </si>
  <si>
    <t>8604035473</t>
  </si>
  <si>
    <t>997250001</t>
  </si>
  <si>
    <t>28861336</t>
  </si>
  <si>
    <t>ООО "Ресурсоснабжающая организация "ТеплоВодоснабжение и Канализация"</t>
  </si>
  <si>
    <t>8610023363</t>
  </si>
  <si>
    <t>26813690</t>
  </si>
  <si>
    <t>ООО "Светловское коммунально-эксплуатационное управление"</t>
  </si>
  <si>
    <t>8613007112</t>
  </si>
  <si>
    <t>18-11-2010 00:00:00</t>
  </si>
  <si>
    <t>27099908</t>
  </si>
  <si>
    <t>ООО "СервисКомфорт"</t>
  </si>
  <si>
    <t>8619015092</t>
  </si>
  <si>
    <t>26423753</t>
  </si>
  <si>
    <t>ООО "Сибирь"</t>
  </si>
  <si>
    <t>8619010425</t>
  </si>
  <si>
    <t>28453760</t>
  </si>
  <si>
    <t>ООО "Сибпромстрой № 18"</t>
  </si>
  <si>
    <t>8602248081</t>
  </si>
  <si>
    <t>15-01-2014 00:00:00</t>
  </si>
  <si>
    <t>26361236</t>
  </si>
  <si>
    <t>ООО "СпецТеплоСервис"</t>
  </si>
  <si>
    <t>8605019890</t>
  </si>
  <si>
    <t>26845821</t>
  </si>
  <si>
    <t>ООО "Талинское Благоустройство"</t>
  </si>
  <si>
    <t>8614007789</t>
  </si>
  <si>
    <t>26361235</t>
  </si>
  <si>
    <t>ООО "ТеплоНефть"</t>
  </si>
  <si>
    <t>8605016882</t>
  </si>
  <si>
    <t>26422679</t>
  </si>
  <si>
    <t>ООО "Тепловик 2"</t>
  </si>
  <si>
    <t>8619014042</t>
  </si>
  <si>
    <t>26361284</t>
  </si>
  <si>
    <t>ООО "Тепловик"</t>
  </si>
  <si>
    <t>8619011242</t>
  </si>
  <si>
    <t>26454973</t>
  </si>
  <si>
    <t>ООО "Теплотехсервис"</t>
  </si>
  <si>
    <t>8616010667</t>
  </si>
  <si>
    <t>10-09-2009 00:00:00</t>
  </si>
  <si>
    <t>26360227</t>
  </si>
  <si>
    <t>ООО "Энергонефть Томск"</t>
  </si>
  <si>
    <t>7022010799</t>
  </si>
  <si>
    <t>702201001</t>
  </si>
  <si>
    <t>22-10-2002 00:00:00</t>
  </si>
  <si>
    <t>26646652</t>
  </si>
  <si>
    <t>ООО "ЮграКомфорт"</t>
  </si>
  <si>
    <t>8619014540</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</si>
  <si>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</si>
  <si>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</si>
  <si>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</si>
  <si>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</si>
  <si>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</si>
  <si>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</si>
  <si>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</si>
  <si>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28544754</t>
  </si>
  <si>
    <t>ООО «САНТЕХРЕМСТРОЙ»</t>
  </si>
  <si>
    <t>8602249039</t>
  </si>
  <si>
    <t>30840107</t>
  </si>
  <si>
    <t>ООО «Эксплуатационная генерирующая компания»</t>
  </si>
  <si>
    <t>8614000906</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</si>
  <si>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</si>
  <si>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</si>
  <si>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</si>
  <si>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</si>
  <si>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</si>
  <si>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</si>
  <si>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</si>
  <si>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</si>
  <si>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</si>
  <si>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</si>
  <si>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</si>
  <si>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</si>
  <si>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</si>
  <si>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</si>
  <si>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</si>
  <si>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</si>
  <si>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</si>
  <si>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</si>
  <si>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</si>
  <si>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</si>
  <si>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</si>
  <si>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</si>
  <si>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720301001</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</si>
  <si>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</si>
  <si>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</si>
  <si>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</si>
  <si>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</si>
  <si>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</si>
  <si>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</si>
  <si>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30355305</t>
  </si>
  <si>
    <t>Общество с ограниченной ответственностью «Октябрьское жилищно-коммунальное хозяйство»</t>
  </si>
  <si>
    <t>8614000705</t>
  </si>
  <si>
    <t>02-11-2015 00:00:00</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</si>
  <si>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</si>
  <si>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</si>
  <si>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</si>
  <si>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</si>
  <si>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</si>
  <si>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</si>
  <si>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</si>
  <si>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</si>
  <si>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</si>
  <si>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</si>
  <si>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31268261</t>
  </si>
  <si>
    <t>Общество с ограниченной ответственностью «Теплотехник»</t>
  </si>
  <si>
    <t>8616012833</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</si>
  <si>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</si>
  <si>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</si>
  <si>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</si>
  <si>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</si>
  <si>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</si>
  <si>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</si>
  <si>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</si>
  <si>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</si>
  <si>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</si>
  <si>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</si>
  <si>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</si>
  <si>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</si>
  <si>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</si>
  <si>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</si>
  <si>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30372183</t>
  </si>
  <si>
    <t>Общество с ограниченной ответственностью Управляющая компания «Северо-Западная Тепловая Компания»</t>
  </si>
  <si>
    <t>8602262086</t>
  </si>
  <si>
    <t>30479646</t>
  </si>
  <si>
    <t>Открытое акционерное общество «Варьеганнефть»</t>
  </si>
  <si>
    <t>8609002880</t>
  </si>
  <si>
    <t>27051140</t>
  </si>
  <si>
    <t>ПАО "ОГК-2"</t>
  </si>
  <si>
    <t>2607018122</t>
  </si>
  <si>
    <t>260701001</t>
  </si>
  <si>
    <t>09-03-2005 00:00:00</t>
  </si>
  <si>
    <t>26423513</t>
  </si>
  <si>
    <t>ПАО "Сургутнефтегаз"</t>
  </si>
  <si>
    <t>8602060555</t>
  </si>
  <si>
    <t>18-09-2002 00:00:00</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</si>
  <si>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</si>
  <si>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</si>
  <si>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</si>
  <si>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</si>
  <si>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</si>
  <si>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</si>
  <si>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860901001</t>
  </si>
  <si>
    <t>28145914</t>
  </si>
  <si>
    <t>Публичное акционерное общество «Славнефть-Мегионнефтегаз»</t>
  </si>
  <si>
    <t>8605003932</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</si>
  <si>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</si>
  <si>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</si>
  <si>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</si>
  <si>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</si>
  <si>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</si>
  <si>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</si>
  <si>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</si>
  <si>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</si>
  <si>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</si>
  <si>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</si>
  <si>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</si>
  <si>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</si>
  <si>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26423489</t>
  </si>
  <si>
    <t>Сургутское городское муниципальное унитарное предприятие "Тепловик"</t>
  </si>
  <si>
    <t>8602001408</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</si>
  <si>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</si>
  <si>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</si>
  <si>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</si>
  <si>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</si>
  <si>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</si>
  <si>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</si>
  <si>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</si>
  <si>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</si>
  <si>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</si>
  <si>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</si>
  <si>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</si>
  <si>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</si>
  <si>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</si>
  <si>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</si>
  <si>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</si>
  <si>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</si>
  <si>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</si>
  <si>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</si>
  <si>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</si>
  <si>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</si>
  <si>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</si>
  <si>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</si>
  <si>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</si>
  <si>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</si>
  <si>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</si>
  <si>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</si>
  <si>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</si>
  <si>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</si>
  <si>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</si>
  <si>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</si>
  <si>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</si>
  <si>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</si>
  <si>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26423553</t>
  </si>
  <si>
    <t>филиал "Сургутская ГРЭС-2" ПАО "Юнипро"</t>
  </si>
  <si>
    <t>8602067092</t>
  </si>
  <si>
    <t>04-03-2004 00:00:00</t>
  </si>
  <si>
    <t>№</t>
  </si>
  <si>
    <t>Белоярский муниципальный район</t>
  </si>
  <si>
    <t>71811000</t>
  </si>
  <si>
    <t>Белоярский</t>
  </si>
  <si>
    <t>71811151</t>
  </si>
  <si>
    <t>Верхнеказымский</t>
  </si>
  <si>
    <t>71811406</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</si>
  <si>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</si>
  <si>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</si>
  <si>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</si>
  <si>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</si>
  <si>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</si>
  <si>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</si>
  <si>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</si>
  <si>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</si>
  <si>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</si>
  <si>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</si>
  <si>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</si>
  <si>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</si>
  <si>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</si>
  <si>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</si>
  <si>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</si>
  <si>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</si>
  <si>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</si>
  <si>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</si>
  <si>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</si>
  <si>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</si>
  <si>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</si>
  <si>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</si>
  <si>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</si>
  <si>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</si>
  <si>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</si>
  <si>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</si>
  <si>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</si>
  <si>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</si>
  <si>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</si>
  <si>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</si>
  <si>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</si>
  <si>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</si>
  <si>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</si>
  <si>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</si>
  <si>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</si>
  <si>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</si>
  <si>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</si>
  <si>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</si>
  <si>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</si>
  <si>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</si>
  <si>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</si>
  <si>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</si>
  <si>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</si>
  <si>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</si>
  <si>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</si>
  <si>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</si>
  <si>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</si>
  <si>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</si>
  <si>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</si>
  <si>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</si>
  <si>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</si>
  <si>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</si>
  <si>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</si>
  <si>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</si>
  <si>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</si>
  <si>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</si>
  <si>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</si>
  <si>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</si>
  <si>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</si>
  <si>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</si>
  <si>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</si>
  <si>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</si>
  <si>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</si>
  <si>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</si>
  <si>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</si>
  <si>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</si>
  <si>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</si>
  <si>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</si>
  <si>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</si>
  <si>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</si>
  <si>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</si>
  <si>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</si>
  <si>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</si>
  <si>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</si>
  <si>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</si>
  <si>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</si>
  <si>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</si>
  <si>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</si>
  <si>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</si>
  <si>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</si>
  <si>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</si>
  <si>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</si>
  <si>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</si>
  <si>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</si>
  <si>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</si>
  <si>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</si>
  <si>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</si>
  <si>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</si>
  <si>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</si>
  <si>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</si>
  <si>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</si>
  <si>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</si>
  <si>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</si>
  <si>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</si>
  <si>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</si>
  <si>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</si>
  <si>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</si>
  <si>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</si>
  <si>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</si>
  <si>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</si>
  <si>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</si>
  <si>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</si>
  <si>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</si>
  <si>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</si>
  <si>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</si>
  <si>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</si>
  <si>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</si>
  <si>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</si>
  <si>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</si>
  <si>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</si>
  <si>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</si>
  <si>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</si>
  <si>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</si>
  <si>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</si>
  <si>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Унъюган</t>
  </si>
  <si>
    <t>71821404</t>
  </si>
  <si>
    <t>Шеркалы</t>
  </si>
  <si>
    <t>71821436</t>
  </si>
  <si>
    <t>Покачи</t>
  </si>
  <si>
    <t>71884000</t>
  </si>
  <si>
    <t>Пыть-Ях</t>
  </si>
  <si>
    <t>71885000</t>
  </si>
  <si>
    <t>Радужный</t>
  </si>
  <si>
    <t>71877000</t>
  </si>
  <si>
    <t>Советский муниципальный район</t>
  </si>
  <si>
    <t>71824000</t>
  </si>
  <si>
    <t>Агириш</t>
  </si>
  <si>
    <t>71824152</t>
  </si>
  <si>
    <t>Алябьевский</t>
  </si>
  <si>
    <t>71824402</t>
  </si>
  <si>
    <t>Зеленоборск</t>
  </si>
  <si>
    <t>71824153</t>
  </si>
  <si>
    <t>Коммунистический</t>
  </si>
  <si>
    <t>71824155</t>
  </si>
  <si>
    <t>Малиновский</t>
  </si>
  <si>
    <t>71824158</t>
  </si>
  <si>
    <t>Пионерский</t>
  </si>
  <si>
    <t>71824157</t>
  </si>
  <si>
    <t>Советский</t>
  </si>
  <si>
    <t>71824104</t>
  </si>
  <si>
    <t>Таежный</t>
  </si>
  <si>
    <t>71824159</t>
  </si>
  <si>
    <t>Сургут</t>
  </si>
  <si>
    <t>71876000</t>
  </si>
  <si>
    <t>Сургутский муниципальный район</t>
  </si>
  <si>
    <t>71826000</t>
  </si>
  <si>
    <t>Барсово</t>
  </si>
  <si>
    <t>71826153</t>
  </si>
  <si>
    <t>Белый Яр</t>
  </si>
  <si>
    <t>71826155</t>
  </si>
  <si>
    <t>Локосово</t>
  </si>
  <si>
    <t>71826416</t>
  </si>
  <si>
    <t>Лямина</t>
  </si>
  <si>
    <t>71826420</t>
  </si>
  <si>
    <t>Лянтор</t>
  </si>
  <si>
    <t>71826105</t>
  </si>
  <si>
    <t>Нижнесортымский</t>
  </si>
  <si>
    <t>71826423</t>
  </si>
  <si>
    <t>Русскинская</t>
  </si>
  <si>
    <t>71826430</t>
  </si>
  <si>
    <t>Солнечный</t>
  </si>
  <si>
    <t>71826407</t>
  </si>
  <si>
    <t>Сытомино</t>
  </si>
  <si>
    <t>71826436</t>
  </si>
  <si>
    <t>Тундрино</t>
  </si>
  <si>
    <t>71826444</t>
  </si>
  <si>
    <t>Угут</t>
  </si>
  <si>
    <t>71826448</t>
  </si>
  <si>
    <t>Ульт-Ягун</t>
  </si>
  <si>
    <t>71826450</t>
  </si>
  <si>
    <t>Федоровский</t>
  </si>
  <si>
    <t>71826165</t>
  </si>
  <si>
    <t>Урай</t>
  </si>
  <si>
    <t>71878000</t>
  </si>
  <si>
    <t>Ханты-Мансийск</t>
  </si>
  <si>
    <t>71871000</t>
  </si>
  <si>
    <t>Ханты-Мансийский муниципальный район</t>
  </si>
  <si>
    <t>71829000</t>
  </si>
  <si>
    <t>Выкатной</t>
  </si>
  <si>
    <t>71829435</t>
  </si>
  <si>
    <t>Горноправдинск</t>
  </si>
  <si>
    <t>71829406</t>
  </si>
  <si>
    <t>Красноленинский</t>
  </si>
  <si>
    <t>71829443</t>
  </si>
  <si>
    <t>Кышик</t>
  </si>
  <si>
    <t>71829417</t>
  </si>
  <si>
    <t>Луговской</t>
  </si>
  <si>
    <t>71829416</t>
  </si>
  <si>
    <t>Нялинское</t>
  </si>
  <si>
    <t>71829424</t>
  </si>
  <si>
    <t>Селиярово</t>
  </si>
  <si>
    <t>71829428</t>
  </si>
  <si>
    <t>Сибирский</t>
  </si>
  <si>
    <t>71829432</t>
  </si>
  <si>
    <t>Согом</t>
  </si>
  <si>
    <t>71829434</t>
  </si>
  <si>
    <t>Цингалы</t>
  </si>
  <si>
    <t>71829448</t>
  </si>
  <si>
    <t>Шапша</t>
  </si>
  <si>
    <t>71829412</t>
  </si>
  <si>
    <t>поселок Кедровый</t>
  </si>
  <si>
    <t>71829407</t>
  </si>
  <si>
    <t>Югорск</t>
  </si>
  <si>
    <t>71887000</t>
  </si>
  <si>
    <t>МО_ОКТМО</t>
  </si>
  <si>
    <t>628162 г. Белоярский 3 мкр. д. 27 а</t>
  </si>
  <si>
    <t xml:space="preserve">Кожевников Иван Анатольевич </t>
  </si>
  <si>
    <t xml:space="preserve">Хрушкова Анастасия Викторовна </t>
  </si>
  <si>
    <t>Инженер ПТО</t>
  </si>
  <si>
    <t>(34670) 37-8-86</t>
  </si>
  <si>
    <t>khrushkovaav@rsobks.ru</t>
  </si>
  <si>
    <t>05.07.2023 18:18:20</t>
  </si>
  <si>
    <t>О</t>
  </si>
  <si>
    <t>Белоярский муниципальный район, Белоярский (71811151);
Белоярский муниципальный район, Казым (71811410);
Белоярский муниципальный район, Полноват (71811415);</t>
  </si>
  <si>
    <t>Белоярский муниципальный район, Сорум (71811420);</t>
  </si>
  <si>
    <t>Холодное водоснабжение. Питьевая вода; Холодное водоснабжение. Техническая вода</t>
  </si>
  <si>
    <t>4189671;4189672</t>
  </si>
  <si>
    <t>Вид деятельности:_x000D_
  - Холодное водоснабжение. Питьевая вода; Холодное водоснабжение. Техническая вода_x000D_
_x000D_
Территория оказания услуг:_x000D_
  - Белоярский муниципальный район, Белоярский (71811151);
Белоярский муниципальный район, Казым (71811410);
Белоярский муниципальный район, Полноват (71811415);_x000D_
_x000D_
Централизованная система холодного водоснабжения:_x000D_
  - наименование отсутствует</t>
  </si>
  <si>
    <t>Вид деятельности:_x000D_
  - Холодное водоснабжение. Питьевая вода_x000D_
_x000D_
Территория оказания услуг:_x000D_
  - Белоярский муниципальный район, Сорум (71811420);_x000D_
_x000D_
Централизованная система холодного водоснабжения:_x000D_
  - наименование отсутствует</t>
  </si>
  <si>
    <t>наименование отсутствует</t>
  </si>
  <si>
    <t>Белоярский (71811151)</t>
  </si>
  <si>
    <t>4.1.1.1.2</t>
  </si>
  <si>
    <t>Казым (71811410)</t>
  </si>
  <si>
    <t>4.1.1.1.3</t>
  </si>
  <si>
    <t>Полноват (71811415)</t>
  </si>
  <si>
    <t>Сорум (71811420)</t>
  </si>
  <si>
    <t>5.2</t>
  </si>
  <si>
    <t>5.3</t>
  </si>
  <si>
    <t>5.4</t>
  </si>
  <si>
    <t>5.5</t>
  </si>
  <si>
    <t>централизованная система холодного водоснабжения г.п. Белоярский</t>
  </si>
  <si>
    <t>централизованная система холодного водоснабжения с.п. Казым</t>
  </si>
  <si>
    <t>централизованная система холодного водоснабжения с.п. Полноват</t>
  </si>
  <si>
    <t>централизованная система холодного водоснабжения с.п. Сорум</t>
  </si>
  <si>
    <t>централизованная система холодного водоснабжения д.Ванзеват</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</si>
</sst>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 numFmtId="170" formatCode="_(&quot;₽&quot;* #,##0_);_(&quot;₽&quot;* \(#,##0\);_(&quot;₽&quot;* &quot;-&quot;_);_(@_)"/>
    <numFmt numFmtId="171" formatCode="_(&quot;₽&quot;* #,##0.00_);_(&quot;₽&quot;* \(#,##0.00\);_(&quot;₽&quot;* &quot;-&quot;??_);_(@_)"/>
  </numFmts>
  <fonts count="73">
    <font>
      <sz val="9"/>
      <color indexed="8"/>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157">
    <xf numFmtId="49" fontId="0" fillId="0" borderId="0" applyBorder="0">
      <alignment vertical="top"/>
    </xf>
    <xf numFmtId="0" fontId="3" fillId="0" borderId="0"/>
    <xf numFmtId="165" fontId="3" fillId="0" borderId="0"/>
    <xf numFmtId="0" fontId="38" fillId="0" borderId="0"/>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4" fontId="4" fillId="0" borderId="0" applyFont="0" applyFill="0" applyBorder="0" applyAlignment="0" applyProtection="0"/>
    <xf numFmtId="167" fontId="6" fillId="4" borderId="0">
      <protection locked="0"/>
    </xf>
    <xf numFmtId="0" fontId="16" fillId="0" borderId="0" applyFill="0" applyBorder="0" applyProtection="0">
      <alignment vertical="center"/>
    </xf>
    <xf numFmtId="168" fontId="6" fillId="4" borderId="0">
      <protection locked="0"/>
    </xf>
    <xf numFmtId="169" fontId="6" fillId="4" borderId="0">
      <protection locked="0"/>
    </xf>
    <xf numFmtId="0" fontId="17" fillId="0" borderId="0" applyNumberFormat="0" applyFill="0" applyBorder="0" applyAlignment="0" applyProtection="0">
      <alignment vertical="top"/>
      <protection locked="0"/>
    </xf>
    <xf numFmtId="0" fontId="19" fillId="3" borderId="1" applyNumberFormat="0" applyAlignment="0"/>
    <xf numFmtId="0" fontId="1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6" fillId="0" borderId="0" applyFill="0" applyBorder="0" applyProtection="0">
      <alignment vertical="center"/>
    </xf>
    <xf numFmtId="0" fontId="16" fillId="0" borderId="0" applyFill="0" applyBorder="0" applyProtection="0">
      <alignment vertical="center"/>
    </xf>
    <xf numFmtId="49" fontId="37" fillId="6" borderId="2" applyNumberFormat="0">
      <alignment horizontal="center" vertical="center"/>
    </xf>
    <xf numFmtId="0" fontId="14" fillId="2" borderId="1" applyNumberFormat="0" applyAlignment="0" applyProtection="0"/>
    <xf numFmtId="0" fontId="55"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4" borderId="4" applyBorder="0">
      <alignment horizontal="right"/>
    </xf>
    <xf numFmtId="49" fontId="6" fillId="0" borderId="0" applyBorder="0">
      <alignment vertical="top"/>
    </xf>
    <xf numFmtId="0" fontId="22" fillId="0" borderId="0"/>
    <xf numFmtId="0" fontId="56" fillId="0" borderId="0"/>
    <xf numFmtId="0" fontId="2" fillId="0" borderId="0"/>
    <xf numFmtId="0" fontId="36" fillId="7" borderId="0" applyNumberFormat="0" applyBorder="0" applyAlignment="0">
      <alignment horizontal="left" vertical="center"/>
    </xf>
    <xf numFmtId="49" fontId="36" fillId="0" borderId="0" applyBorder="0">
      <alignment vertical="top"/>
    </xf>
    <xf numFmtId="49" fontId="6" fillId="0" borderId="0" applyBorder="0">
      <alignment vertical="top"/>
    </xf>
    <xf numFmtId="49" fontId="36" fillId="0" borderId="0" applyBorder="0">
      <alignment vertical="top"/>
    </xf>
    <xf numFmtId="49" fontId="6" fillId="7" borderId="0" applyBorder="0">
      <alignment vertical="top"/>
    </xf>
    <xf numFmtId="49" fontId="36" fillId="0" borderId="0" applyBorder="0">
      <alignment vertical="top"/>
    </xf>
    <xf numFmtId="49" fontId="6" fillId="0" borderId="0" applyBorder="0">
      <alignment vertical="top"/>
    </xf>
    <xf numFmtId="0" fontId="22" fillId="0" borderId="0"/>
    <xf numFmtId="49" fontId="6" fillId="0" borderId="0" applyBorder="0">
      <alignment vertical="top"/>
    </xf>
    <xf numFmtId="0" fontId="22" fillId="0" borderId="0"/>
    <xf numFmtId="0" fontId="22" fillId="0" borderId="0"/>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2" fillId="0" borderId="0"/>
    <xf numFmtId="0" fontId="2" fillId="0" borderId="0"/>
    <xf numFmtId="0" fontId="2" fillId="0" borderId="0"/>
    <xf numFmtId="0" fontId="22" fillId="0" borderId="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49" fontId="72" fillId="0" borderId="0" applyNumberFormat="0" applyFill="0" applyBorder="0" applyAlignment="0" applyProtection="0">
      <alignment vertical="top"/>
    </xf>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9" fontId="72" fillId="0" borderId="0" applyNumberFormat="0" applyFill="0" applyBorder="0" applyAlignment="0" applyProtection="0">
      <alignment vertical="top"/>
    </xf>
    <xf numFmtId="43" fontId="33" fillId="0" borderId="0" applyFont="0" applyFill="0" applyBorder="0" applyAlignment="0" applyProtection="0"/>
    <xf numFmtId="41" fontId="33" fillId="0" borderId="0" applyFont="0" applyFill="0" applyBorder="0" applyAlignment="0" applyProtection="0"/>
    <xf numFmtId="171" fontId="33" fillId="0" borderId="0" applyFont="0" applyFill="0" applyBorder="0" applyAlignment="0" applyProtection="0"/>
    <xf numFmtId="170" fontId="33" fillId="0" borderId="0" applyFont="0" applyFill="0" applyBorder="0" applyAlignment="0" applyProtection="0"/>
    <xf numFmtId="9" fontId="33"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9" fontId="72" fillId="0" borderId="0" applyNumberFormat="0" applyFill="0" applyBorder="0" applyAlignment="0" applyProtection="0">
      <alignment vertical="top"/>
    </xf>
    <xf numFmtId="43" fontId="33" fillId="0" borderId="0" applyFont="0" applyFill="0" applyBorder="0" applyAlignment="0" applyProtection="0"/>
    <xf numFmtId="41" fontId="33" fillId="0" borderId="0" applyFont="0" applyFill="0" applyBorder="0" applyAlignment="0" applyProtection="0"/>
    <xf numFmtId="171" fontId="33" fillId="0" borderId="0" applyFont="0" applyFill="0" applyBorder="0" applyAlignment="0" applyProtection="0"/>
    <xf numFmtId="170" fontId="33" fillId="0" borderId="0" applyFont="0" applyFill="0" applyBorder="0" applyAlignment="0" applyProtection="0"/>
    <xf numFmtId="9" fontId="33"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9" fontId="72" fillId="0" borderId="0" applyNumberFormat="0" applyFill="0" applyBorder="0" applyAlignment="0" applyProtection="0">
      <alignment vertical="top"/>
    </xf>
    <xf numFmtId="43" fontId="33" fillId="0" borderId="0" applyFont="0" applyFill="0" applyBorder="0" applyAlignment="0" applyProtection="0"/>
    <xf numFmtId="41" fontId="33" fillId="0" borderId="0" applyFont="0" applyFill="0" applyBorder="0" applyAlignment="0" applyProtection="0"/>
    <xf numFmtId="171" fontId="33" fillId="0" borderId="0" applyFont="0" applyFill="0" applyBorder="0" applyAlignment="0" applyProtection="0"/>
    <xf numFmtId="170" fontId="33" fillId="0" borderId="0" applyFont="0" applyFill="0" applyBorder="0" applyAlignment="0" applyProtection="0"/>
    <xf numFmtId="9" fontId="33" fillId="0" borderId="0" applyFont="0" applyFill="0" applyBorder="0" applyAlignment="0" applyProtection="0"/>
  </cellStyleXfs>
  <cellXfs count="572">
    <xf numFmtId="49" fontId="0" fillId="0" borderId="0" xfId="0">
      <alignment vertical="top"/>
    </xf>
    <xf numFmtId="49" fontId="6" fillId="8" borderId="4" xfId="0" applyFont="1" applyFill="1" applyBorder="1" applyAlignment="1" applyProtection="1">
      <alignment horizontal="center" vertical="top"/>
    </xf>
    <xf numFmtId="49" fontId="6" fillId="0" borderId="0" xfId="53" applyFont="1" applyAlignment="1" applyProtection="1">
      <alignment vertical="center" wrapText="1"/>
    </xf>
    <xf numFmtId="49" fontId="11" fillId="0" borderId="0" xfId="53" applyFont="1" applyAlignment="1" applyProtection="1">
      <alignment vertical="center"/>
    </xf>
    <xf numFmtId="0" fontId="11" fillId="0" borderId="0" xfId="52" applyFont="1" applyAlignment="1" applyProtection="1">
      <alignment horizontal="center" vertical="center" wrapText="1"/>
    </xf>
    <xf numFmtId="0" fontId="6" fillId="0" borderId="0" xfId="52" applyFont="1" applyAlignment="1" applyProtection="1">
      <alignment vertical="center" wrapText="1"/>
    </xf>
    <xf numFmtId="0" fontId="6" fillId="0" borderId="0" xfId="52" applyFont="1" applyAlignment="1" applyProtection="1">
      <alignment horizontal="left" vertical="center" wrapText="1"/>
    </xf>
    <xf numFmtId="0" fontId="6" fillId="0" borderId="0" xfId="52" applyFont="1" applyProtection="1"/>
    <xf numFmtId="49" fontId="6" fillId="0" borderId="0" xfId="47" applyFont="1" applyProtection="1">
      <alignment vertical="top"/>
    </xf>
    <xf numFmtId="49" fontId="6" fillId="0" borderId="0" xfId="47" applyProtection="1">
      <alignment vertical="top"/>
    </xf>
    <xf numFmtId="0" fontId="11" fillId="0" borderId="0" xfId="55" applyNumberFormat="1" applyFont="1" applyFill="1" applyAlignment="1" applyProtection="1">
      <alignment vertical="center" wrapText="1"/>
    </xf>
    <xf numFmtId="0" fontId="11" fillId="0" borderId="0" xfId="55" applyFont="1" applyFill="1" applyAlignment="1" applyProtection="1">
      <alignment horizontal="left" vertical="center" wrapText="1"/>
    </xf>
    <xf numFmtId="0" fontId="11" fillId="0" borderId="0" xfId="55" applyFont="1" applyFill="1" applyAlignment="1" applyProtection="1">
      <alignment vertical="center" wrapText="1"/>
    </xf>
    <xf numFmtId="0" fontId="6" fillId="0" borderId="0" xfId="55" applyFont="1" applyAlignment="1" applyProtection="1">
      <alignment vertical="center" wrapText="1"/>
    </xf>
    <xf numFmtId="0" fontId="6" fillId="0" borderId="0" xfId="55" applyFont="1" applyFill="1" applyAlignment="1" applyProtection="1">
      <alignment vertical="center"/>
    </xf>
    <xf numFmtId="0" fontId="11" fillId="0" borderId="0" xfId="55" applyFont="1" applyFill="1" applyBorder="1" applyAlignment="1" applyProtection="1">
      <alignment vertical="center" wrapText="1"/>
    </xf>
    <xf numFmtId="49" fontId="11"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6" fillId="0" borderId="0" xfId="58" applyFont="1" applyFill="1" applyAlignment="1" applyProtection="1">
      <alignment vertical="center" wrapText="1"/>
    </xf>
    <xf numFmtId="0" fontId="22" fillId="0" borderId="0" xfId="50" applyProtection="1"/>
    <xf numFmtId="0" fontId="20" fillId="9" borderId="0" xfId="58" applyFont="1" applyFill="1" applyAlignment="1" applyProtection="1">
      <alignment horizontal="center" vertical="center" wrapText="1"/>
    </xf>
    <xf numFmtId="0" fontId="6"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8"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9" fillId="0" borderId="0" xfId="22" applyFont="1" applyFill="1" applyBorder="1" applyAlignment="1" applyProtection="1">
      <alignment horizontal="left" vertical="top" wrapText="1"/>
    </xf>
    <xf numFmtId="49" fontId="15" fillId="0" borderId="0" xfId="45" applyFont="1" applyFill="1" applyBorder="1" applyAlignment="1" applyProtection="1">
      <alignment vertical="top" wrapText="1"/>
    </xf>
    <xf numFmtId="0" fontId="19"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1" fillId="0" borderId="0" xfId="58" applyFont="1" applyFill="1" applyAlignment="1" applyProtection="1">
      <alignment vertical="center" wrapText="1"/>
    </xf>
    <xf numFmtId="49" fontId="8" fillId="9" borderId="0" xfId="0" applyNumberFormat="1" applyFont="1" applyFill="1" applyAlignment="1" applyProtection="1">
      <alignment horizontal="center" vertical="center"/>
    </xf>
    <xf numFmtId="0" fontId="2" fillId="0" borderId="0" xfId="40"/>
    <xf numFmtId="0" fontId="6" fillId="0" borderId="0" xfId="46" applyNumberFormat="1" applyFont="1">
      <alignment vertical="top"/>
    </xf>
    <xf numFmtId="0" fontId="0" fillId="0" borderId="0" xfId="58" applyFont="1" applyFill="1" applyAlignment="1" applyProtection="1">
      <alignment vertical="center" wrapText="1"/>
    </xf>
    <xf numFmtId="0" fontId="28" fillId="0" borderId="0" xfId="58" applyFont="1" applyFill="1" applyAlignment="1" applyProtection="1">
      <alignment horizontal="center" vertical="center" wrapText="1"/>
    </xf>
    <xf numFmtId="0" fontId="28" fillId="0" borderId="0" xfId="52" applyFont="1" applyAlignment="1" applyProtection="1">
      <alignment horizontal="center" vertical="center"/>
    </xf>
    <xf numFmtId="0" fontId="32" fillId="0" borderId="0" xfId="58" applyFont="1" applyFill="1" applyBorder="1" applyAlignment="1" applyProtection="1">
      <alignment horizontal="center" vertical="center" wrapText="1"/>
    </xf>
    <xf numFmtId="0" fontId="19" fillId="0" borderId="0" xfId="22" applyFont="1" applyFill="1" applyBorder="1" applyAlignment="1" applyProtection="1">
      <alignment horizontal="left" vertical="top"/>
    </xf>
    <xf numFmtId="49" fontId="6" fillId="0" borderId="0" xfId="55" applyNumberFormat="1" applyFont="1" applyFill="1" applyBorder="1" applyAlignment="1" applyProtection="1">
      <alignment horizontal="center" vertical="center" wrapText="1"/>
    </xf>
    <xf numFmtId="0" fontId="32" fillId="0" borderId="0" xfId="52" applyFont="1" applyAlignment="1" applyProtection="1">
      <alignment horizontal="center" vertical="center"/>
    </xf>
    <xf numFmtId="49" fontId="20" fillId="9" borderId="0" xfId="58" applyNumberFormat="1" applyFont="1" applyFill="1" applyAlignment="1" applyProtection="1">
      <alignment horizontal="center" vertical="center" wrapText="1"/>
    </xf>
    <xf numFmtId="0" fontId="6" fillId="0" borderId="27" xfId="52" applyFont="1" applyFill="1" applyBorder="1" applyAlignment="1" applyProtection="1">
      <alignment horizontal="center" vertical="center" wrapText="1"/>
    </xf>
    <xf numFmtId="0" fontId="6" fillId="8" borderId="27" xfId="55" applyFont="1" applyFill="1" applyBorder="1" applyAlignment="1" applyProtection="1">
      <alignment horizontal="center" vertical="center"/>
    </xf>
    <xf numFmtId="49" fontId="6" fillId="8" borderId="27" xfId="55" applyNumberFormat="1" applyFont="1" applyFill="1" applyBorder="1" applyAlignment="1" applyProtection="1">
      <alignment horizontal="center" vertical="center" wrapText="1"/>
    </xf>
    <xf numFmtId="49" fontId="6" fillId="0" borderId="27" xfId="55" applyNumberFormat="1" applyFont="1" applyFill="1" applyBorder="1" applyAlignment="1" applyProtection="1">
      <alignment horizontal="center" vertical="center" wrapText="1"/>
    </xf>
    <xf numFmtId="0" fontId="6" fillId="0" borderId="27" xfId="35" applyFont="1" applyFill="1" applyBorder="1" applyAlignment="1" applyProtection="1">
      <alignment horizontal="center" vertical="center" wrapText="1"/>
    </xf>
    <xf numFmtId="0" fontId="6" fillId="0" borderId="27" xfId="58" applyFont="1" applyFill="1" applyBorder="1" applyAlignment="1" applyProtection="1">
      <alignment horizontal="center" vertical="center" wrapText="1"/>
    </xf>
    <xf numFmtId="49" fontId="6" fillId="0" borderId="27" xfId="52" applyNumberFormat="1" applyFont="1" applyFill="1" applyBorder="1" applyAlignment="1" applyProtection="1">
      <alignment horizontal="left" vertical="center" wrapText="1"/>
    </xf>
    <xf numFmtId="49" fontId="6" fillId="10" borderId="27" xfId="52" applyNumberFormat="1" applyFont="1" applyFill="1" applyBorder="1" applyAlignment="1" applyProtection="1">
      <alignment horizontal="left" vertical="center" wrapText="1"/>
      <protection locked="0"/>
    </xf>
    <xf numFmtId="49" fontId="6" fillId="10" borderId="27" xfId="55" applyNumberFormat="1" applyFont="1" applyFill="1" applyBorder="1" applyAlignment="1" applyProtection="1">
      <alignment horizontal="center" vertical="center" wrapText="1"/>
      <protection locked="0"/>
    </xf>
    <xf numFmtId="0" fontId="6" fillId="0" borderId="0" xfId="52" applyFont="1"/>
    <xf numFmtId="49" fontId="6" fillId="0" borderId="0" xfId="0" applyFont="1" applyFill="1" applyProtection="1">
      <alignment vertical="top"/>
    </xf>
    <xf numFmtId="49" fontId="0" fillId="0" borderId="0" xfId="0" applyFill="1" applyProtection="1">
      <alignment vertical="top"/>
    </xf>
    <xf numFmtId="49" fontId="8"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3"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3" fillId="0" borderId="0" xfId="0" applyNumberFormat="1" applyFont="1" applyFill="1" applyProtection="1">
      <alignment vertical="top"/>
    </xf>
    <xf numFmtId="49" fontId="6" fillId="0" borderId="0" xfId="56" applyNumberFormat="1" applyFont="1" applyFill="1" applyAlignment="1" applyProtection="1">
      <alignment vertical="center" wrapText="1"/>
    </xf>
    <xf numFmtId="0" fontId="6" fillId="0" borderId="0" xfId="56" applyFont="1" applyFill="1" applyAlignment="1" applyProtection="1">
      <alignment vertical="center"/>
    </xf>
    <xf numFmtId="49" fontId="6"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20"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8" fillId="0" borderId="0" xfId="58" applyFont="1" applyFill="1" applyBorder="1" applyAlignment="1" applyProtection="1">
      <alignment horizontal="center" vertical="center" wrapText="1"/>
    </xf>
    <xf numFmtId="0" fontId="6" fillId="0" borderId="0" xfId="58" applyFont="1" applyFill="1" applyBorder="1" applyAlignment="1" applyProtection="1">
      <alignment vertical="center" wrapText="1"/>
    </xf>
    <xf numFmtId="49" fontId="28" fillId="0" borderId="0" xfId="35" applyNumberFormat="1" applyFont="1" applyFill="1" applyBorder="1" applyAlignment="1" applyProtection="1">
      <alignment horizontal="center" vertical="center" wrapText="1"/>
    </xf>
    <xf numFmtId="49" fontId="11" fillId="0" borderId="0" xfId="0" applyFont="1" applyFill="1" applyBorder="1" applyProtection="1">
      <alignment vertical="top"/>
    </xf>
    <xf numFmtId="49" fontId="0" fillId="0" borderId="0" xfId="0" applyFont="1" applyFill="1" applyBorder="1" applyProtection="1">
      <alignment vertical="top"/>
    </xf>
    <xf numFmtId="0" fontId="32" fillId="0" borderId="0" xfId="52" applyFont="1" applyFill="1" applyAlignment="1" applyProtection="1">
      <alignment horizontal="center" vertical="center"/>
    </xf>
    <xf numFmtId="0" fontId="6" fillId="0" borderId="0" xfId="52" applyFont="1" applyFill="1" applyProtection="1"/>
    <xf numFmtId="0" fontId="32" fillId="0" borderId="0" xfId="52" applyFont="1" applyFill="1" applyBorder="1" applyAlignment="1" applyProtection="1">
      <alignment horizontal="center" vertical="center"/>
    </xf>
    <xf numFmtId="0" fontId="6" fillId="0" borderId="0" xfId="52" applyFont="1" applyFill="1" applyBorder="1" applyProtection="1"/>
    <xf numFmtId="0" fontId="6" fillId="0" borderId="27" xfId="52" applyFont="1" applyFill="1" applyBorder="1" applyAlignment="1" applyProtection="1">
      <alignment horizontal="center" vertical="center"/>
    </xf>
    <xf numFmtId="0" fontId="32" fillId="0" borderId="0" xfId="52" applyFont="1" applyFill="1" applyBorder="1" applyAlignment="1" applyProtection="1">
      <alignment horizontal="center" vertical="center" wrapText="1"/>
    </xf>
    <xf numFmtId="49" fontId="9" fillId="0" borderId="0" xfId="0" applyFont="1" applyFill="1" applyAlignment="1" applyProtection="1">
      <alignment horizontal="left" vertical="top" wrapText="1"/>
    </xf>
    <xf numFmtId="49" fontId="9" fillId="0" borderId="0" xfId="0" applyFont="1" applyFill="1" applyAlignment="1" applyProtection="1">
      <alignment vertical="top"/>
    </xf>
    <xf numFmtId="0" fontId="28" fillId="0" borderId="0" xfId="52" applyFont="1" applyFill="1" applyAlignment="1" applyProtection="1">
      <alignment horizontal="center" vertical="center"/>
    </xf>
    <xf numFmtId="0" fontId="28" fillId="0" borderId="0" xfId="52" applyFont="1" applyFill="1" applyBorder="1" applyAlignment="1" applyProtection="1">
      <alignment horizontal="center" vertical="center"/>
    </xf>
    <xf numFmtId="49" fontId="8" fillId="11" borderId="29" xfId="0" applyFont="1" applyFill="1" applyBorder="1" applyAlignment="1" applyProtection="1">
      <alignment horizontal="center" vertical="center"/>
    </xf>
    <xf numFmtId="49" fontId="40" fillId="11" borderId="30" xfId="0" applyFont="1" applyFill="1" applyBorder="1" applyAlignment="1" applyProtection="1">
      <alignment horizontal="left" vertical="center"/>
    </xf>
    <xf numFmtId="0" fontId="23" fillId="0" borderId="0" xfId="55" applyFont="1" applyFill="1" applyAlignment="1" applyProtection="1">
      <alignment vertical="center" wrapText="1"/>
    </xf>
    <xf numFmtId="0" fontId="6" fillId="0" borderId="0" xfId="55" applyFont="1" applyFill="1" applyAlignment="1" applyProtection="1">
      <alignment vertical="center" wrapText="1"/>
    </xf>
    <xf numFmtId="0" fontId="6" fillId="0" borderId="0" xfId="55" applyFont="1" applyFill="1" applyBorder="1" applyAlignment="1" applyProtection="1">
      <alignment vertical="center" wrapText="1"/>
    </xf>
    <xf numFmtId="0" fontId="6" fillId="0" borderId="0" xfId="55" applyFont="1" applyFill="1" applyBorder="1" applyAlignment="1" applyProtection="1">
      <alignment horizontal="right" vertical="center" wrapText="1" indent="1"/>
    </xf>
    <xf numFmtId="14" fontId="11" fillId="0" borderId="0" xfId="55" applyNumberFormat="1" applyFont="1" applyFill="1" applyBorder="1" applyAlignment="1" applyProtection="1">
      <alignment horizontal="center" vertical="center" wrapText="1"/>
    </xf>
    <xf numFmtId="0" fontId="11"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3" fillId="0" borderId="0" xfId="55" applyFont="1" applyFill="1" applyAlignment="1" applyProtection="1">
      <alignment horizontal="center" vertical="center" wrapText="1"/>
    </xf>
    <xf numFmtId="0" fontId="6"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6" fillId="0" borderId="0" xfId="55" applyNumberFormat="1" applyFont="1" applyFill="1" applyBorder="1" applyAlignment="1" applyProtection="1">
      <alignment horizontal="right" vertical="center" wrapText="1" indent="1"/>
    </xf>
    <xf numFmtId="0" fontId="11" fillId="0" borderId="0" xfId="55" applyFont="1" applyFill="1" applyAlignment="1" applyProtection="1">
      <alignment horizontal="center" vertical="center" wrapText="1"/>
    </xf>
    <xf numFmtId="0" fontId="58" fillId="0" borderId="0" xfId="55" applyFont="1" applyFill="1" applyAlignment="1" applyProtection="1">
      <alignment horizontal="center" vertical="center" wrapText="1"/>
    </xf>
    <xf numFmtId="0" fontId="6" fillId="0" borderId="0" xfId="55" applyFont="1" applyFill="1" applyAlignment="1" applyProtection="1">
      <alignment horizontal="center" vertical="center" wrapText="1"/>
    </xf>
    <xf numFmtId="0" fontId="6" fillId="0" borderId="0" xfId="55" applyFont="1" applyFill="1" applyAlignment="1" applyProtection="1">
      <alignment horizontal="right" vertical="center"/>
    </xf>
    <xf numFmtId="0" fontId="8" fillId="0" borderId="0" xfId="55" applyFont="1" applyFill="1" applyBorder="1" applyAlignment="1" applyProtection="1">
      <alignment vertical="center" wrapText="1"/>
    </xf>
    <xf numFmtId="0" fontId="25" fillId="0" borderId="0" xfId="55" applyFont="1" applyFill="1" applyBorder="1" applyAlignment="1" applyProtection="1">
      <alignment horizontal="center" vertical="center" wrapText="1"/>
    </xf>
    <xf numFmtId="0" fontId="6" fillId="0" borderId="0" xfId="55" applyFont="1" applyFill="1" applyBorder="1" applyAlignment="1" applyProtection="1">
      <alignment horizontal="center" vertical="center" wrapText="1"/>
    </xf>
    <xf numFmtId="14" fontId="6" fillId="0" borderId="0" xfId="55" applyNumberFormat="1" applyFont="1" applyFill="1" applyBorder="1" applyAlignment="1" applyProtection="1">
      <alignment horizontal="center" vertical="center" wrapText="1"/>
    </xf>
    <xf numFmtId="0" fontId="6" fillId="0" borderId="0" xfId="55" applyNumberFormat="1" applyFont="1" applyFill="1" applyBorder="1" applyAlignment="1" applyProtection="1">
      <alignment horizontal="center" vertical="center" wrapText="1"/>
    </xf>
    <xf numFmtId="0" fontId="32"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4" fillId="0" borderId="31" xfId="45" applyFont="1" applyFill="1" applyBorder="1" applyAlignment="1" applyProtection="1">
      <alignment vertical="center" wrapText="1"/>
    </xf>
    <xf numFmtId="49" fontId="24" fillId="0" borderId="32" xfId="45" applyFont="1" applyFill="1" applyBorder="1" applyAlignment="1" applyProtection="1">
      <alignment vertical="center" wrapText="1"/>
    </xf>
    <xf numFmtId="49" fontId="24" fillId="0" borderId="32" xfId="45" applyFont="1" applyFill="1" applyBorder="1" applyAlignment="1" applyProtection="1">
      <alignment horizontal="center" vertical="center" wrapText="1"/>
    </xf>
    <xf numFmtId="49" fontId="12" fillId="0" borderId="0" xfId="32" applyNumberFormat="1" applyFont="1" applyFill="1" applyBorder="1" applyAlignment="1" applyProtection="1">
      <alignment wrapText="1"/>
    </xf>
    <xf numFmtId="49" fontId="12" fillId="0" borderId="0" xfId="32" applyNumberFormat="1" applyFont="1" applyFill="1" applyBorder="1" applyAlignment="1" applyProtection="1">
      <alignment horizontal="left" wrapText="1"/>
    </xf>
    <xf numFmtId="49" fontId="24" fillId="0" borderId="33" xfId="45" applyFont="1" applyFill="1" applyBorder="1" applyAlignment="1" applyProtection="1">
      <alignment vertical="center" wrapText="1"/>
    </xf>
    <xf numFmtId="49" fontId="58"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5"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5" fillId="0" borderId="0" xfId="45" applyFont="1" applyFill="1" applyBorder="1" applyAlignment="1" applyProtection="1">
      <alignment wrapText="1"/>
    </xf>
    <xf numFmtId="49" fontId="21" fillId="0" borderId="10" xfId="45" applyFont="1" applyFill="1" applyBorder="1" applyAlignment="1" applyProtection="1">
      <alignment horizontal="left" vertical="center" wrapText="1"/>
    </xf>
    <xf numFmtId="49" fontId="21" fillId="0" borderId="0" xfId="45" applyFont="1" applyFill="1" applyBorder="1" applyAlignment="1" applyProtection="1">
      <alignment horizontal="left" vertical="center" wrapText="1"/>
    </xf>
    <xf numFmtId="49" fontId="15" fillId="0" borderId="10" xfId="45" applyFont="1" applyFill="1" applyBorder="1" applyAlignment="1" applyProtection="1">
      <alignment wrapText="1"/>
    </xf>
    <xf numFmtId="0" fontId="15" fillId="0" borderId="0" xfId="51" applyFont="1" applyFill="1" applyBorder="1" applyAlignment="1" applyProtection="1">
      <alignment horizontal="right" vertical="top" wrapText="1"/>
    </xf>
    <xf numFmtId="49" fontId="15"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1" fillId="0" borderId="40" xfId="45" applyFont="1" applyFill="1" applyBorder="1" applyAlignment="1" applyProtection="1">
      <alignment horizontal="left" vertical="center" wrapText="1"/>
    </xf>
    <xf numFmtId="49" fontId="21" fillId="0" borderId="41" xfId="45" applyFont="1" applyFill="1" applyBorder="1" applyAlignment="1" applyProtection="1">
      <alignment horizontal="left" vertical="center" wrapText="1"/>
    </xf>
    <xf numFmtId="49" fontId="33" fillId="4" borderId="6" xfId="41" applyNumberFormat="1" applyFont="1" applyFill="1" applyBorder="1" applyAlignment="1" applyProtection="1">
      <alignment horizontal="center" vertical="center" wrapText="1"/>
      <protection locked="0"/>
    </xf>
    <xf numFmtId="49" fontId="33" fillId="10" borderId="6" xfId="41" applyNumberFormat="1" applyFont="1" applyFill="1" applyBorder="1" applyAlignment="1" applyProtection="1">
      <alignment horizontal="center" vertical="center" wrapText="1"/>
      <protection locked="0"/>
    </xf>
    <xf numFmtId="49" fontId="33" fillId="8" borderId="6" xfId="41" applyNumberFormat="1" applyFont="1" applyFill="1" applyBorder="1" applyAlignment="1" applyProtection="1">
      <alignment horizontal="center" vertical="center" wrapText="1"/>
    </xf>
    <xf numFmtId="49" fontId="33"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6" fillId="0" borderId="0" xfId="0" applyNumberFormat="1" applyFont="1" applyFill="1" applyProtection="1">
      <alignment vertical="top"/>
    </xf>
    <xf numFmtId="0" fontId="0" fillId="0" borderId="0" xfId="0" applyNumberFormat="1">
      <alignment vertical="top"/>
    </xf>
    <xf numFmtId="0" fontId="2" fillId="0" borderId="0" xfId="59"/>
    <xf numFmtId="49" fontId="6" fillId="0" borderId="0" xfId="43">
      <alignment vertical="top"/>
    </xf>
    <xf numFmtId="0" fontId="39" fillId="0" borderId="0" xfId="55" applyFont="1" applyFill="1" applyAlignment="1" applyProtection="1">
      <alignment vertical="top" wrapText="1"/>
    </xf>
    <xf numFmtId="0" fontId="39" fillId="0" borderId="0" xfId="55" applyFont="1" applyFill="1" applyAlignment="1" applyProtection="1">
      <alignment horizontal="right" vertical="top" wrapText="1"/>
    </xf>
    <xf numFmtId="0" fontId="58" fillId="0" borderId="0" xfId="55" applyFont="1" applyFill="1" applyBorder="1" applyAlignment="1" applyProtection="1">
      <alignment horizontal="right" vertical="center" wrapText="1" indent="1"/>
    </xf>
    <xf numFmtId="49" fontId="58" fillId="0" borderId="0" xfId="55" applyNumberFormat="1" applyFont="1" applyFill="1" applyBorder="1" applyAlignment="1" applyProtection="1">
      <alignment horizontal="center" vertical="center" wrapText="1"/>
    </xf>
    <xf numFmtId="0" fontId="32" fillId="0" borderId="0" xfId="58" applyFont="1" applyFill="1" applyAlignment="1" applyProtection="1">
      <alignment horizontal="center" vertical="center" wrapText="1"/>
    </xf>
    <xf numFmtId="0" fontId="36" fillId="0" borderId="0" xfId="44" applyNumberFormat="1" applyAlignment="1">
      <alignment vertical="center"/>
    </xf>
    <xf numFmtId="0" fontId="58" fillId="0" borderId="0" xfId="44" applyNumberFormat="1" applyFont="1" applyAlignment="1">
      <alignment vertical="center"/>
    </xf>
    <xf numFmtId="0" fontId="6" fillId="0" borderId="0" xfId="48" applyFont="1" applyFill="1" applyBorder="1" applyAlignment="1" applyProtection="1">
      <alignment horizontal="right" vertical="center" wrapText="1"/>
    </xf>
    <xf numFmtId="0" fontId="6" fillId="0" borderId="0" xfId="48" applyFont="1" applyFill="1" applyBorder="1" applyAlignment="1" applyProtection="1">
      <alignment vertical="center" wrapText="1"/>
    </xf>
    <xf numFmtId="0" fontId="6" fillId="0" borderId="0" xfId="48" applyFont="1" applyFill="1" applyBorder="1" applyAlignment="1" applyProtection="1">
      <alignment horizontal="center" vertical="center" wrapText="1"/>
    </xf>
    <xf numFmtId="0" fontId="6" fillId="0" borderId="0" xfId="35" applyNumberFormat="1" applyFont="1" applyFill="1" applyBorder="1" applyAlignment="1" applyProtection="1">
      <alignment horizontal="center" vertical="center" wrapText="1"/>
    </xf>
    <xf numFmtId="0" fontId="36" fillId="0" borderId="0" xfId="44" applyNumberFormat="1" applyFill="1" applyAlignment="1" applyProtection="1">
      <alignment vertical="center"/>
    </xf>
    <xf numFmtId="0" fontId="8" fillId="0" borderId="6" xfId="38" applyFont="1" applyBorder="1" applyAlignment="1" applyProtection="1">
      <alignment horizontal="justify" vertical="center" wrapText="1"/>
    </xf>
    <xf numFmtId="0" fontId="6" fillId="0" borderId="6" xfId="38" applyFont="1" applyBorder="1" applyAlignment="1" applyProtection="1">
      <alignment horizontal="justify" vertical="center" wrapText="1"/>
    </xf>
    <xf numFmtId="0" fontId="6" fillId="0" borderId="5" xfId="58" applyFont="1" applyFill="1" applyBorder="1" applyAlignment="1" applyProtection="1">
      <alignment horizontal="center" vertical="center" wrapText="1"/>
    </xf>
    <xf numFmtId="49" fontId="8" fillId="11" borderId="11" xfId="43" applyFont="1" applyFill="1" applyBorder="1" applyAlignment="1" applyProtection="1">
      <alignment horizontal="right" vertical="center" wrapText="1"/>
    </xf>
    <xf numFmtId="0" fontId="58" fillId="0" borderId="0" xfId="58" applyFont="1" applyFill="1" applyAlignment="1" applyProtection="1">
      <alignment vertical="center" wrapText="1"/>
    </xf>
    <xf numFmtId="49" fontId="6" fillId="8" borderId="5" xfId="58" applyNumberFormat="1" applyFont="1" applyFill="1" applyBorder="1" applyAlignment="1" applyProtection="1">
      <alignment horizontal="center" vertical="center" wrapText="1"/>
    </xf>
    <xf numFmtId="49" fontId="40" fillId="11" borderId="12" xfId="43" applyFont="1" applyFill="1" applyBorder="1" applyAlignment="1" applyProtection="1">
      <alignment horizontal="left" vertical="center" indent="1"/>
    </xf>
    <xf numFmtId="0" fontId="58" fillId="0" borderId="0" xfId="44" applyNumberFormat="1" applyFont="1" applyFill="1" applyAlignment="1" applyProtection="1">
      <alignment vertical="center"/>
    </xf>
    <xf numFmtId="49" fontId="6" fillId="0" borderId="5" xfId="35" applyNumberFormat="1" applyFont="1" applyFill="1" applyBorder="1" applyAlignment="1" applyProtection="1">
      <alignment horizontal="center" vertical="center" wrapText="1"/>
    </xf>
    <xf numFmtId="49" fontId="8" fillId="11" borderId="12" xfId="43" applyFont="1" applyFill="1" applyBorder="1" applyAlignment="1" applyProtection="1">
      <alignment horizontal="right" vertical="center" wrapText="1"/>
    </xf>
    <xf numFmtId="49" fontId="8" fillId="11" borderId="13" xfId="43" applyFont="1" applyFill="1" applyBorder="1" applyAlignment="1" applyProtection="1">
      <alignment horizontal="right" vertical="center" wrapText="1"/>
    </xf>
    <xf numFmtId="49" fontId="6" fillId="0" borderId="0" xfId="56" applyNumberFormat="1" applyFont="1" applyFill="1" applyBorder="1" applyAlignment="1" applyProtection="1">
      <alignment vertical="center" wrapText="1"/>
    </xf>
    <xf numFmtId="49" fontId="6" fillId="0" borderId="14" xfId="35" applyNumberFormat="1" applyFont="1" applyFill="1" applyBorder="1" applyAlignment="1" applyProtection="1">
      <alignment horizontal="center" vertical="center" wrapText="1"/>
    </xf>
    <xf numFmtId="49" fontId="6" fillId="0" borderId="15" xfId="35" applyNumberFormat="1" applyFont="1" applyFill="1" applyBorder="1" applyAlignment="1" applyProtection="1">
      <alignment horizontal="center" vertical="center" wrapText="1"/>
    </xf>
    <xf numFmtId="49" fontId="40" fillId="11" borderId="12" xfId="0" applyFont="1" applyFill="1" applyBorder="1" applyAlignment="1" applyProtection="1">
      <alignment horizontal="left" vertical="center" indent="1"/>
    </xf>
    <xf numFmtId="49" fontId="58" fillId="0" borderId="0" xfId="56" applyNumberFormat="1" applyFont="1" applyFill="1" applyBorder="1" applyAlignment="1" applyProtection="1">
      <alignment horizontal="center" vertical="center" wrapText="1"/>
    </xf>
    <xf numFmtId="3" fontId="58" fillId="0" borderId="0" xfId="57" applyNumberFormat="1" applyFont="1" applyFill="1" applyBorder="1" applyAlignment="1" applyProtection="1">
      <alignment horizontal="center" vertical="center" wrapText="1"/>
    </xf>
    <xf numFmtId="49" fontId="40" fillId="11" borderId="13" xfId="43" applyFont="1" applyFill="1" applyBorder="1" applyAlignment="1" applyProtection="1">
      <alignment horizontal="left" vertical="center" indent="1"/>
    </xf>
    <xf numFmtId="49" fontId="60" fillId="0" borderId="5" xfId="39" applyNumberFormat="1" applyFont="1" applyFill="1" applyBorder="1" applyAlignment="1" applyProtection="1">
      <alignment horizontal="left" vertical="center" wrapText="1" indent="1"/>
    </xf>
    <xf numFmtId="49" fontId="60" fillId="10" borderId="5" xfId="39" applyNumberFormat="1" applyFont="1" applyFill="1" applyBorder="1" applyAlignment="1" applyProtection="1">
      <alignment horizontal="left" vertical="center" wrapText="1" indent="1"/>
      <protection locked="0"/>
    </xf>
    <xf numFmtId="0" fontId="36" fillId="0" borderId="0" xfId="44" applyNumberFormat="1" applyAlignment="1" applyProtection="1">
      <alignment vertical="center"/>
    </xf>
    <xf numFmtId="0" fontId="58" fillId="0" borderId="0" xfId="44" applyNumberFormat="1" applyFont="1" applyAlignment="1" applyProtection="1">
      <alignment vertical="center"/>
    </xf>
    <xf numFmtId="0" fontId="6" fillId="0" borderId="0" xfId="44" applyNumberFormat="1" applyFont="1" applyBorder="1" applyAlignment="1" applyProtection="1">
      <alignment vertical="center"/>
    </xf>
    <xf numFmtId="0" fontId="61" fillId="0" borderId="0" xfId="44" applyNumberFormat="1" applyFont="1" applyAlignment="1" applyProtection="1">
      <alignment vertical="center"/>
    </xf>
    <xf numFmtId="0" fontId="42" fillId="0" borderId="0" xfId="44" applyNumberFormat="1" applyFont="1" applyAlignment="1" applyProtection="1">
      <alignment vertical="center"/>
    </xf>
    <xf numFmtId="0" fontId="42" fillId="0" borderId="0" xfId="44" applyNumberFormat="1" applyFont="1" applyBorder="1" applyAlignment="1" applyProtection="1">
      <alignment vertical="center"/>
    </xf>
    <xf numFmtId="0" fontId="61" fillId="0" borderId="0" xfId="44" applyNumberFormat="1" applyFont="1" applyBorder="1" applyAlignment="1" applyProtection="1">
      <alignment vertical="center"/>
    </xf>
    <xf numFmtId="0" fontId="22" fillId="0" borderId="0" xfId="44" applyNumberFormat="1" applyFont="1" applyBorder="1" applyAlignment="1" applyProtection="1">
      <alignment vertical="center"/>
    </xf>
    <xf numFmtId="0" fontId="62" fillId="0" borderId="0" xfId="44" applyNumberFormat="1" applyFont="1" applyBorder="1" applyAlignment="1" applyProtection="1">
      <alignment horizontal="center" vertical="center"/>
    </xf>
    <xf numFmtId="0" fontId="60"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6" fillId="10" borderId="27" xfId="56" applyNumberFormat="1" applyFont="1" applyFill="1" applyBorder="1" applyAlignment="1" applyProtection="1">
      <alignment horizontal="center" vertical="center" wrapText="1"/>
      <protection locked="0"/>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6" fillId="0" borderId="0" xfId="58" applyFont="1" applyFill="1" applyBorder="1" applyAlignment="1" applyProtection="1">
      <alignment horizontal="left" vertical="center" wrapText="1"/>
    </xf>
    <xf numFmtId="0" fontId="6" fillId="0" borderId="5" xfId="35" applyFont="1" applyFill="1" applyBorder="1" applyAlignment="1" applyProtection="1">
      <alignment horizontal="left" vertical="center" wrapText="1"/>
    </xf>
    <xf numFmtId="0" fontId="6" fillId="0" borderId="5" xfId="58" applyFont="1" applyFill="1" applyBorder="1" applyAlignment="1" applyProtection="1">
      <alignment horizontal="left" vertical="center" wrapText="1"/>
    </xf>
    <xf numFmtId="0" fontId="58" fillId="0" borderId="0" xfId="58" applyFont="1" applyFill="1" applyAlignment="1" applyProtection="1">
      <alignment horizontal="center" vertical="center" wrapText="1"/>
    </xf>
    <xf numFmtId="0" fontId="28" fillId="0" borderId="0" xfId="35" applyNumberFormat="1" applyFont="1" applyFill="1" applyBorder="1" applyAlignment="1" applyProtection="1">
      <alignment horizontal="center" vertical="center" wrapText="1"/>
    </xf>
    <xf numFmtId="0" fontId="58" fillId="0" borderId="0" xfId="58" applyFont="1" applyFill="1" applyBorder="1" applyAlignment="1" applyProtection="1">
      <alignment vertical="center" wrapText="1"/>
    </xf>
    <xf numFmtId="0" fontId="58" fillId="0" borderId="20" xfId="44" applyNumberFormat="1" applyFont="1" applyBorder="1" applyAlignment="1">
      <alignment vertical="center"/>
    </xf>
    <xf numFmtId="0" fontId="6" fillId="0" borderId="5" xfId="52" applyFont="1" applyFill="1" applyBorder="1" applyAlignment="1" applyProtection="1">
      <alignment horizontal="center" vertical="center"/>
    </xf>
    <xf numFmtId="49" fontId="6" fillId="10" borderId="5" xfId="52" applyNumberFormat="1" applyFont="1" applyFill="1" applyBorder="1" applyAlignment="1" applyProtection="1">
      <alignment horizontal="left" vertical="center" wrapText="1"/>
      <protection locked="0"/>
    </xf>
    <xf numFmtId="49" fontId="6" fillId="4" borderId="5" xfId="52" applyNumberFormat="1" applyFont="1" applyFill="1" applyBorder="1" applyAlignment="1" applyProtection="1">
      <alignment horizontal="left" vertical="center" wrapText="1"/>
      <protection locked="0"/>
    </xf>
    <xf numFmtId="49" fontId="58" fillId="0" borderId="0" xfId="0" applyFont="1" applyFill="1" applyAlignment="1" applyProtection="1">
      <alignment vertical="top"/>
    </xf>
    <xf numFmtId="49" fontId="58" fillId="9" borderId="0" xfId="0" applyFont="1" applyFill="1" applyAlignment="1" applyProtection="1">
      <alignment vertical="top"/>
    </xf>
    <xf numFmtId="0" fontId="48" fillId="0" borderId="0" xfId="55" applyFont="1" applyFill="1" applyAlignment="1" applyProtection="1">
      <alignment vertical="center" wrapText="1"/>
    </xf>
    <xf numFmtId="0" fontId="49" fillId="0" borderId="0" xfId="55" applyFont="1" applyFill="1" applyAlignment="1" applyProtection="1">
      <alignment vertical="center" wrapText="1"/>
    </xf>
    <xf numFmtId="0" fontId="49" fillId="0" borderId="0" xfId="55" applyFont="1" applyAlignment="1" applyProtection="1">
      <alignment vertical="center" wrapText="1"/>
    </xf>
    <xf numFmtId="0" fontId="49" fillId="0" borderId="0" xfId="58" applyFont="1" applyFill="1" applyAlignment="1" applyProtection="1">
      <alignment vertical="center" wrapText="1"/>
    </xf>
    <xf numFmtId="0" fontId="63" fillId="0" borderId="0" xfId="58" applyFont="1" applyFill="1" applyAlignment="1" applyProtection="1">
      <alignment vertical="center" wrapText="1"/>
    </xf>
    <xf numFmtId="0" fontId="63" fillId="0" borderId="0" xfId="44" applyNumberFormat="1" applyFont="1" applyAlignment="1">
      <alignment vertical="center"/>
    </xf>
    <xf numFmtId="49" fontId="50" fillId="0" borderId="0" xfId="0" applyFont="1" applyFill="1" applyBorder="1" applyProtection="1">
      <alignment vertical="top"/>
    </xf>
    <xf numFmtId="0" fontId="50" fillId="0" borderId="0" xfId="58" applyFont="1" applyFill="1" applyAlignment="1" applyProtection="1">
      <alignment vertical="center" wrapText="1"/>
    </xf>
    <xf numFmtId="0" fontId="49" fillId="0" borderId="0" xfId="52" applyFont="1" applyFill="1" applyProtection="1"/>
    <xf numFmtId="0" fontId="49" fillId="0" borderId="0" xfId="52" applyFont="1" applyProtection="1"/>
    <xf numFmtId="49" fontId="50" fillId="9" borderId="0" xfId="0" applyFont="1" applyFill="1" applyProtection="1">
      <alignment vertical="top"/>
    </xf>
    <xf numFmtId="49" fontId="50" fillId="0" borderId="0" xfId="0" applyFont="1" applyFill="1" applyProtection="1">
      <alignment vertical="top"/>
    </xf>
    <xf numFmtId="49" fontId="62" fillId="0" borderId="0" xfId="0" applyFont="1" applyFill="1" applyProtection="1">
      <alignment vertical="top"/>
    </xf>
    <xf numFmtId="0" fontId="58" fillId="0" borderId="0" xfId="55" applyFont="1" applyFill="1" applyAlignment="1" applyProtection="1">
      <alignment vertical="center"/>
    </xf>
    <xf numFmtId="49" fontId="8" fillId="0" borderId="0" xfId="0" applyFont="1" applyFill="1" applyBorder="1" applyAlignment="1" applyProtection="1">
      <alignment horizontal="left" vertical="top"/>
    </xf>
    <xf numFmtId="0" fontId="33" fillId="0" borderId="0" xfId="45" applyNumberFormat="1" applyFont="1" applyFill="1" applyBorder="1" applyAlignment="1" applyProtection="1">
      <alignment horizontal="justify" vertical="center" wrapText="1"/>
    </xf>
    <xf numFmtId="0" fontId="55" fillId="0" borderId="0" xfId="30" applyFill="1" applyBorder="1" applyAlignment="1" applyProtection="1">
      <alignment horizontal="left" vertical="top" wrapText="1" indent="1"/>
    </xf>
    <xf numFmtId="0" fontId="6" fillId="0" borderId="5" xfId="49" applyNumberFormat="1" applyFont="1" applyFill="1" applyBorder="1" applyAlignment="1" applyProtection="1">
      <alignment horizontal="center" vertical="center" wrapText="1"/>
    </xf>
    <xf numFmtId="0" fontId="6" fillId="10" borderId="27" xfId="55" applyNumberFormat="1" applyFont="1" applyFill="1" applyBorder="1" applyAlignment="1" applyProtection="1">
      <alignment horizontal="center" vertical="center" wrapText="1"/>
      <protection locked="0"/>
    </xf>
    <xf numFmtId="49" fontId="11" fillId="0" borderId="0" xfId="43" applyFont="1" applyBorder="1" applyProtection="1">
      <alignment vertical="top"/>
    </xf>
    <xf numFmtId="49" fontId="6" fillId="0" borderId="0" xfId="43" applyFont="1" applyBorder="1" applyProtection="1">
      <alignment vertical="top"/>
    </xf>
    <xf numFmtId="49" fontId="32" fillId="0" borderId="0" xfId="43" applyFont="1" applyBorder="1" applyAlignment="1" applyProtection="1">
      <alignment horizontal="center" vertical="center"/>
    </xf>
    <xf numFmtId="49" fontId="6" fillId="0" borderId="0" xfId="43" applyBorder="1" applyProtection="1">
      <alignment vertical="top"/>
    </xf>
    <xf numFmtId="0" fontId="51" fillId="0" borderId="0" xfId="34" applyFont="1" applyFill="1" applyBorder="1" applyAlignment="1" applyProtection="1">
      <alignment vertical="center" wrapText="1"/>
    </xf>
    <xf numFmtId="49" fontId="58" fillId="0" borderId="0" xfId="44" applyFont="1">
      <alignment vertical="top"/>
    </xf>
    <xf numFmtId="49" fontId="6" fillId="0" borderId="0" xfId="43" applyFont="1">
      <alignment vertical="top"/>
    </xf>
    <xf numFmtId="49" fontId="32" fillId="0" borderId="0" xfId="43" applyFont="1" applyAlignment="1">
      <alignment horizontal="center" vertical="center" wrapText="1"/>
    </xf>
    <xf numFmtId="49" fontId="6" fillId="0" borderId="5" xfId="49" applyNumberFormat="1" applyFont="1" applyFill="1" applyBorder="1" applyAlignment="1" applyProtection="1">
      <alignment horizontal="center" vertical="center" wrapText="1"/>
    </xf>
    <xf numFmtId="0" fontId="6" fillId="10" borderId="5" xfId="56" applyNumberFormat="1" applyFont="1" applyFill="1" applyBorder="1" applyAlignment="1" applyProtection="1">
      <alignment horizontal="left" vertical="center" wrapText="1"/>
      <protection locked="0"/>
    </xf>
    <xf numFmtId="49" fontId="6"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5" fillId="10" borderId="5" xfId="30" applyNumberFormat="1" applyFill="1" applyBorder="1" applyAlignment="1" applyProtection="1">
      <alignment horizontal="left" vertical="center" wrapText="1"/>
      <protection locked="0"/>
    </xf>
    <xf numFmtId="0" fontId="62" fillId="0" borderId="0" xfId="43" applyNumberFormat="1" applyFont="1">
      <alignment vertical="top"/>
    </xf>
    <xf numFmtId="49" fontId="62" fillId="0" borderId="0" xfId="43" applyNumberFormat="1" applyFont="1">
      <alignment vertical="top"/>
    </xf>
    <xf numFmtId="0" fontId="6" fillId="11" borderId="11" xfId="58" applyFont="1" applyFill="1" applyBorder="1" applyAlignment="1" applyProtection="1">
      <alignment vertical="center" wrapText="1"/>
    </xf>
    <xf numFmtId="49" fontId="40" fillId="11" borderId="12" xfId="43" applyFont="1" applyFill="1" applyBorder="1" applyAlignment="1" applyProtection="1">
      <alignment horizontal="left" vertical="center"/>
    </xf>
    <xf numFmtId="49" fontId="26" fillId="11" borderId="12" xfId="43" applyFont="1" applyFill="1" applyBorder="1" applyAlignment="1" applyProtection="1">
      <alignment horizontal="center" vertical="top"/>
    </xf>
    <xf numFmtId="49" fontId="26" fillId="11" borderId="13" xfId="43" applyFont="1" applyFill="1" applyBorder="1" applyAlignment="1" applyProtection="1">
      <alignment horizontal="center" vertical="top"/>
    </xf>
    <xf numFmtId="49" fontId="6" fillId="0" borderId="0" xfId="43" applyProtection="1">
      <alignment vertical="top"/>
    </xf>
    <xf numFmtId="49" fontId="58" fillId="0" borderId="0" xfId="0" applyFont="1">
      <alignment vertical="top"/>
    </xf>
    <xf numFmtId="49" fontId="6" fillId="0" borderId="5" xfId="43" applyBorder="1">
      <alignment vertical="top"/>
    </xf>
    <xf numFmtId="49" fontId="11" fillId="0" borderId="0" xfId="43" applyFont="1" applyFill="1" applyBorder="1" applyProtection="1">
      <alignment vertical="top"/>
    </xf>
    <xf numFmtId="49" fontId="6" fillId="0" borderId="0" xfId="43" applyFont="1" applyFill="1" applyBorder="1" applyProtection="1">
      <alignment vertical="top"/>
    </xf>
    <xf numFmtId="49" fontId="32" fillId="0" borderId="0" xfId="43" applyFont="1" applyFill="1" applyBorder="1" applyAlignment="1" applyProtection="1">
      <alignment horizontal="center" vertical="center"/>
    </xf>
    <xf numFmtId="0" fontId="6" fillId="0" borderId="0" xfId="43" applyNumberFormat="1" applyFont="1" applyFill="1" applyBorder="1" applyAlignment="1" applyProtection="1"/>
    <xf numFmtId="49" fontId="6" fillId="0" borderId="0" xfId="43" applyFill="1" applyBorder="1" applyProtection="1">
      <alignment vertical="top"/>
    </xf>
    <xf numFmtId="0" fontId="52" fillId="0" borderId="0" xfId="43" applyNumberFormat="1" applyFont="1" applyFill="1" applyBorder="1" applyAlignment="1" applyProtection="1">
      <alignment horizontal="center" vertical="center" wrapText="1"/>
    </xf>
    <xf numFmtId="0" fontId="11" fillId="0" borderId="0" xfId="43" applyNumberFormat="1" applyFont="1" applyFill="1" applyBorder="1" applyAlignment="1" applyProtection="1"/>
    <xf numFmtId="49" fontId="6" fillId="0" borderId="21" xfId="0" applyNumberFormat="1" applyFont="1" applyBorder="1" applyProtection="1">
      <alignment vertical="top"/>
    </xf>
    <xf numFmtId="49" fontId="6" fillId="0" borderId="21" xfId="0" applyNumberFormat="1" applyFont="1" applyBorder="1" applyAlignment="1" applyProtection="1">
      <alignment vertical="top" wrapText="1"/>
    </xf>
    <xf numFmtId="49" fontId="6" fillId="0" borderId="5" xfId="0" applyNumberFormat="1" applyFont="1" applyBorder="1" applyProtection="1">
      <alignment vertical="top"/>
    </xf>
    <xf numFmtId="49" fontId="58" fillId="0" borderId="0" xfId="43" applyFont="1">
      <alignment vertical="top"/>
    </xf>
    <xf numFmtId="0" fontId="62" fillId="0" borderId="0" xfId="58" applyFont="1" applyFill="1" applyAlignment="1" applyProtection="1">
      <alignment vertical="center" wrapText="1"/>
    </xf>
    <xf numFmtId="0" fontId="62" fillId="0" borderId="0" xfId="58" applyFont="1" applyFill="1" applyAlignment="1" applyProtection="1">
      <alignment vertical="center"/>
    </xf>
    <xf numFmtId="49" fontId="36" fillId="0" borderId="0" xfId="42" applyProtection="1">
      <alignment vertical="top"/>
    </xf>
    <xf numFmtId="49" fontId="36" fillId="0" borderId="0" xfId="42">
      <alignment vertical="top"/>
    </xf>
    <xf numFmtId="49" fontId="0" fillId="0" borderId="22" xfId="0" applyFill="1" applyBorder="1" applyProtection="1">
      <alignment vertical="top"/>
    </xf>
    <xf numFmtId="14" fontId="47" fillId="0" borderId="5" xfId="56" applyNumberFormat="1" applyFont="1" applyFill="1" applyBorder="1" applyAlignment="1" applyProtection="1">
      <alignment horizontal="center" vertical="center" wrapText="1"/>
    </xf>
    <xf numFmtId="14" fontId="6" fillId="0" borderId="5" xfId="56" applyNumberFormat="1" applyFont="1" applyFill="1" applyBorder="1" applyAlignment="1" applyProtection="1">
      <alignment horizontal="left" vertical="center" wrapText="1" indent="1"/>
    </xf>
    <xf numFmtId="49" fontId="69" fillId="11" borderId="12" xfId="43" applyFont="1" applyFill="1" applyBorder="1" applyAlignment="1" applyProtection="1">
      <alignment horizontal="center" vertical="center" wrapText="1"/>
    </xf>
    <xf numFmtId="0" fontId="28" fillId="0" borderId="0" xfId="58" applyNumberFormat="1" applyFont="1" applyFill="1" applyBorder="1" applyAlignment="1" applyProtection="1">
      <alignment horizontal="center" vertical="center" wrapText="1"/>
    </xf>
    <xf numFmtId="0" fontId="28" fillId="0" borderId="0" xfId="58" applyFont="1" applyFill="1" applyBorder="1" applyAlignment="1" applyProtection="1">
      <alignment horizontal="center" vertical="top" wrapText="1"/>
    </xf>
    <xf numFmtId="14" fontId="6" fillId="8" borderId="5" xfId="56" applyNumberFormat="1" applyFont="1" applyFill="1" applyBorder="1" applyAlignment="1" applyProtection="1">
      <alignment horizontal="left" vertical="center" wrapText="1" indent="1"/>
    </xf>
    <xf numFmtId="0" fontId="6" fillId="0" borderId="5" xfId="58" applyFont="1" applyFill="1" applyBorder="1" applyAlignment="1" applyProtection="1">
      <alignment vertical="center" wrapText="1"/>
    </xf>
    <xf numFmtId="0" fontId="6" fillId="11" borderId="12" xfId="58" applyFont="1" applyFill="1" applyBorder="1" applyAlignment="1" applyProtection="1">
      <alignment vertical="center" wrapText="1"/>
    </xf>
    <xf numFmtId="0" fontId="6" fillId="0" borderId="11" xfId="35" applyFont="1" applyFill="1" applyBorder="1" applyAlignment="1" applyProtection="1">
      <alignment horizontal="left" vertical="top" wrapText="1"/>
    </xf>
    <xf numFmtId="0" fontId="6" fillId="0" borderId="11" xfId="35" applyFont="1" applyFill="1" applyBorder="1" applyAlignment="1" applyProtection="1">
      <alignment horizontal="center" vertical="center" wrapText="1"/>
    </xf>
    <xf numFmtId="3" fontId="6" fillId="10" borderId="11" xfId="58" applyNumberFormat="1" applyFont="1" applyFill="1" applyBorder="1" applyAlignment="1" applyProtection="1">
      <alignment vertical="center" wrapText="1"/>
      <protection locked="0"/>
    </xf>
    <xf numFmtId="4" fontId="6" fillId="8" borderId="11" xfId="58" applyNumberFormat="1" applyFont="1" applyFill="1" applyBorder="1" applyAlignment="1" applyProtection="1">
      <alignment horizontal="right" vertical="center" wrapText="1"/>
    </xf>
    <xf numFmtId="0" fontId="58" fillId="11" borderId="13" xfId="58" applyFont="1" applyFill="1" applyBorder="1" applyAlignment="1" applyProtection="1">
      <alignment vertical="center" wrapText="1"/>
    </xf>
    <xf numFmtId="49" fontId="6" fillId="0" borderId="5" xfId="58" applyNumberFormat="1" applyFont="1" applyFill="1" applyBorder="1" applyAlignment="1" applyProtection="1">
      <alignment horizontal="center" vertical="center" wrapText="1"/>
    </xf>
    <xf numFmtId="4" fontId="6"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6" fillId="0" borderId="5" xfId="48" applyNumberFormat="1" applyFont="1" applyFill="1" applyBorder="1" applyAlignment="1" applyProtection="1">
      <alignment horizontal="center" vertical="center" wrapText="1"/>
    </xf>
    <xf numFmtId="0" fontId="6" fillId="0" borderId="5" xfId="56" applyNumberFormat="1" applyFont="1" applyFill="1" applyBorder="1" applyAlignment="1" applyProtection="1">
      <alignment horizontal="center" vertical="center" wrapText="1"/>
    </xf>
    <xf numFmtId="0" fontId="70" fillId="0" borderId="0" xfId="48" applyNumberFormat="1" applyFont="1" applyFill="1" applyBorder="1" applyAlignment="1" applyProtection="1">
      <alignment horizontal="center" vertical="center" wrapText="1"/>
    </xf>
    <xf numFmtId="0" fontId="70" fillId="0" borderId="0" xfId="56" applyNumberFormat="1" applyFont="1" applyFill="1" applyBorder="1" applyAlignment="1" applyProtection="1">
      <alignment horizontal="center" vertical="center" wrapText="1"/>
    </xf>
    <xf numFmtId="0" fontId="70" fillId="0" borderId="0" xfId="0" applyNumberFormat="1" applyFont="1" applyFill="1" applyBorder="1" applyAlignment="1">
      <alignment horizontal="center" vertical="center"/>
    </xf>
    <xf numFmtId="0" fontId="6" fillId="0" borderId="5" xfId="58" applyNumberFormat="1" applyFont="1" applyFill="1" applyBorder="1" applyAlignment="1" applyProtection="1">
      <alignment horizontal="center" vertical="center" wrapText="1"/>
    </xf>
    <xf numFmtId="0" fontId="6" fillId="0" borderId="5" xfId="48" applyFont="1" applyFill="1" applyBorder="1" applyAlignment="1" applyProtection="1">
      <alignment horizontal="left" vertical="center" wrapText="1" indent="1"/>
    </xf>
    <xf numFmtId="0" fontId="6" fillId="0" borderId="5" xfId="58" applyNumberFormat="1" applyFont="1" applyFill="1" applyBorder="1" applyAlignment="1" applyProtection="1">
      <alignment vertical="center" wrapText="1"/>
    </xf>
    <xf numFmtId="0" fontId="6" fillId="0" borderId="5" xfId="48" applyFont="1" applyFill="1" applyBorder="1" applyAlignment="1" applyProtection="1">
      <alignment horizontal="left" vertical="center" wrapText="1" indent="2"/>
    </xf>
    <xf numFmtId="0" fontId="6" fillId="0" borderId="5" xfId="48" applyFont="1" applyFill="1" applyBorder="1" applyAlignment="1" applyProtection="1">
      <alignment horizontal="left" vertical="center" wrapText="1" indent="3"/>
    </xf>
    <xf numFmtId="0" fontId="6" fillId="0" borderId="5" xfId="48" applyFont="1" applyFill="1" applyBorder="1" applyAlignment="1" applyProtection="1">
      <alignment horizontal="left" vertical="center" wrapText="1" indent="4"/>
    </xf>
    <xf numFmtId="49" fontId="6" fillId="0" borderId="18" xfId="58" applyNumberFormat="1" applyFont="1" applyFill="1" applyBorder="1" applyAlignment="1" applyProtection="1">
      <alignment horizontal="center" vertical="center" wrapText="1"/>
    </xf>
    <xf numFmtId="0" fontId="6" fillId="0" borderId="18" xfId="48" applyFont="1" applyFill="1" applyBorder="1" applyAlignment="1" applyProtection="1">
      <alignment horizontal="left" vertical="center" wrapText="1" indent="2"/>
    </xf>
    <xf numFmtId="0" fontId="6" fillId="0" borderId="18" xfId="56" applyNumberFormat="1" applyFont="1" applyFill="1" applyBorder="1" applyAlignment="1" applyProtection="1">
      <alignment horizontal="left" vertical="center" wrapText="1"/>
    </xf>
    <xf numFmtId="49" fontId="6" fillId="0" borderId="18" xfId="58" applyNumberFormat="1" applyFont="1" applyFill="1" applyBorder="1" applyAlignment="1" applyProtection="1">
      <alignment vertical="center" wrapText="1"/>
    </xf>
    <xf numFmtId="49" fontId="6" fillId="0" borderId="0" xfId="58" applyNumberFormat="1" applyFont="1" applyFill="1" applyBorder="1" applyAlignment="1" applyProtection="1">
      <alignment horizontal="center" vertical="center" wrapText="1"/>
    </xf>
    <xf numFmtId="49" fontId="6" fillId="0" borderId="0" xfId="58" applyNumberFormat="1" applyFont="1" applyFill="1" applyBorder="1" applyAlignment="1" applyProtection="1">
      <alignment vertical="center" wrapText="1"/>
    </xf>
    <xf numFmtId="0" fontId="6" fillId="0" borderId="5" xfId="58" applyNumberFormat="1" applyFont="1" applyFill="1" applyBorder="1" applyAlignment="1" applyProtection="1">
      <alignment horizontal="left" vertical="top" wrapText="1"/>
    </xf>
    <xf numFmtId="49" fontId="70" fillId="0" borderId="0" xfId="35" applyNumberFormat="1" applyFont="1" applyFill="1" applyBorder="1" applyAlignment="1" applyProtection="1">
      <alignment horizontal="center" vertical="center" wrapText="1"/>
    </xf>
    <xf numFmtId="49" fontId="0" fillId="0" borderId="22" xfId="0" applyFill="1" applyBorder="1" applyAlignment="1" applyProtection="1">
      <alignment horizontal="left" vertical="center" indent="1"/>
    </xf>
    <xf numFmtId="0" fontId="36" fillId="0" borderId="0" xfId="44" applyNumberFormat="1" applyFill="1" applyBorder="1" applyAlignment="1" applyProtection="1">
      <alignment horizontal="right" vertical="center"/>
    </xf>
    <xf numFmtId="49" fontId="33" fillId="0" borderId="27" xfId="56" applyNumberFormat="1" applyFont="1" applyFill="1" applyBorder="1" applyAlignment="1" applyProtection="1">
      <alignment horizontal="center" vertical="center" wrapText="1"/>
    </xf>
    <xf numFmtId="49" fontId="6" fillId="0" borderId="0" xfId="0" applyNumberFormat="1" applyFont="1" applyAlignment="1" applyProtection="1">
      <alignment vertical="top" wrapText="1"/>
    </xf>
    <xf numFmtId="49" fontId="6" fillId="10" borderId="5" xfId="58" applyNumberFormat="1" applyFont="1" applyFill="1" applyBorder="1" applyAlignment="1" applyProtection="1">
      <alignment horizontal="left" vertical="center" wrapText="1"/>
      <protection locked="0"/>
    </xf>
    <xf numFmtId="0" fontId="2" fillId="0" borderId="0" xfId="59" applyNumberFormat="1"/>
    <xf numFmtId="0" fontId="6" fillId="8" borderId="11" xfId="56" applyNumberFormat="1" applyFont="1" applyFill="1" applyBorder="1" applyAlignment="1" applyProtection="1">
      <alignment horizontal="left" vertical="center" wrapText="1"/>
    </xf>
    <xf numFmtId="0" fontId="6"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6" fillId="0" borderId="44" xfId="0" applyNumberFormat="1" applyFont="1" applyBorder="1" applyAlignment="1" applyProtection="1">
      <alignment vertical="top" wrapText="1"/>
    </xf>
    <xf numFmtId="49" fontId="0" fillId="0" borderId="5" xfId="0" applyFont="1" applyBorder="1" applyAlignment="1">
      <alignment vertical="top" wrapText="1"/>
    </xf>
    <xf numFmtId="49" fontId="6" fillId="0" borderId="0" xfId="37">
      <alignment vertical="top"/>
    </xf>
    <xf numFmtId="22" fontId="6" fillId="0" borderId="0" xfId="52" applyNumberFormat="1" applyFont="1" applyAlignment="1" applyProtection="1">
      <alignment horizontal="left" vertical="center" wrapText="1"/>
    </xf>
    <xf numFmtId="0" fontId="6" fillId="0" borderId="5" xfId="54" applyFont="1" applyBorder="1" applyAlignment="1">
      <alignment vertical="center" wrapText="1"/>
    </xf>
    <xf numFmtId="49" fontId="6" fillId="10" borderId="27" xfId="55" applyNumberFormat="1" applyFont="1" applyFill="1" applyBorder="1" applyAlignment="1" applyProtection="1">
      <alignment horizontal="center" vertical="center" wrapText="1"/>
      <protection locked="0"/>
    </xf>
    <xf numFmtId="0" fontId="6" fillId="0" borderId="0" xfId="58" applyFont="1" applyFill="1" applyAlignment="1" applyProtection="1">
      <alignment vertical="center" wrapText="1"/>
    </xf>
    <xf numFmtId="0" fontId="6" fillId="0" borderId="0" xfId="54" applyFont="1" applyFill="1" applyBorder="1" applyAlignment="1" applyProtection="1">
      <alignment horizontal="left" vertical="center" wrapText="1" indent="1"/>
    </xf>
    <xf numFmtId="4" fontId="6" fillId="0" borderId="0" xfId="36" applyFont="1" applyFill="1" applyBorder="1" applyAlignment="1" applyProtection="1">
      <alignment horizontal="right" vertical="center" wrapText="1"/>
    </xf>
    <xf numFmtId="0" fontId="11" fillId="0" borderId="0" xfId="58" applyFont="1" applyFill="1" applyAlignment="1" applyProtection="1">
      <alignment vertical="center" wrapText="1"/>
    </xf>
    <xf numFmtId="0" fontId="0" fillId="0" borderId="0" xfId="58" applyFont="1" applyFill="1" applyAlignment="1" applyProtection="1">
      <alignment vertical="center" wrapText="1"/>
    </xf>
    <xf numFmtId="0" fontId="28" fillId="0" borderId="0" xfId="58" applyFont="1" applyFill="1" applyAlignment="1" applyProtection="1">
      <alignment horizontal="center" vertical="center" wrapText="1"/>
    </xf>
    <xf numFmtId="0" fontId="32" fillId="0" borderId="0" xfId="58" applyFont="1" applyFill="1" applyBorder="1" applyAlignment="1" applyProtection="1">
      <alignment horizontal="center" vertical="center" wrapText="1"/>
    </xf>
    <xf numFmtId="49" fontId="6" fillId="10" borderId="27" xfId="55" applyNumberFormat="1" applyFont="1" applyFill="1" applyBorder="1" applyAlignment="1" applyProtection="1">
      <alignment horizontal="center" vertical="center" wrapText="1"/>
      <protection locked="0"/>
    </xf>
    <xf numFmtId="0" fontId="6" fillId="0" borderId="0" xfId="34" applyFont="1" applyFill="1" applyBorder="1" applyAlignment="1" applyProtection="1">
      <alignment vertical="center" wrapText="1"/>
    </xf>
    <xf numFmtId="49" fontId="0" fillId="0" borderId="0" xfId="0" applyFill="1" applyProtection="1">
      <alignment vertical="top"/>
    </xf>
    <xf numFmtId="49" fontId="0" fillId="0" borderId="0" xfId="0" applyFont="1" applyFill="1" applyProtection="1">
      <alignment vertical="top"/>
    </xf>
    <xf numFmtId="0" fontId="28" fillId="0" borderId="0" xfId="58" applyFont="1" applyFill="1" applyBorder="1" applyAlignment="1" applyProtection="1">
      <alignment horizontal="center" vertical="center" wrapText="1"/>
    </xf>
    <xf numFmtId="0" fontId="6" fillId="0" borderId="0" xfId="58" applyFont="1" applyFill="1" applyBorder="1" applyAlignment="1" applyProtection="1">
      <alignment vertical="center" wrapText="1"/>
    </xf>
    <xf numFmtId="0" fontId="6" fillId="0" borderId="0" xfId="58" applyFont="1" applyFill="1" applyBorder="1" applyAlignment="1" applyProtection="1">
      <alignment horizontal="right" vertical="center" wrapText="1"/>
    </xf>
    <xf numFmtId="49" fontId="28" fillId="0" borderId="0" xfId="35" applyNumberFormat="1" applyFont="1" applyFill="1" applyBorder="1" applyAlignment="1" applyProtection="1">
      <alignment horizontal="center" vertical="center" wrapText="1"/>
    </xf>
    <xf numFmtId="49" fontId="0" fillId="0" borderId="0" xfId="0" applyFill="1" applyBorder="1" applyProtection="1">
      <alignment vertical="top"/>
    </xf>
    <xf numFmtId="49" fontId="58" fillId="0" borderId="0" xfId="0" applyFont="1" applyFill="1" applyProtection="1">
      <alignment vertical="top"/>
    </xf>
    <xf numFmtId="0" fontId="32" fillId="0" borderId="0" xfId="58" applyFont="1" applyFill="1" applyAlignment="1" applyProtection="1">
      <alignment horizontal="center" vertical="center" wrapText="1"/>
    </xf>
    <xf numFmtId="0" fontId="31"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6" fillId="0" borderId="0" xfId="36" applyFont="1" applyFill="1" applyBorder="1" applyAlignment="1" applyProtection="1">
      <alignment horizontal="center" vertical="center" wrapText="1"/>
    </xf>
    <xf numFmtId="0" fontId="44" fillId="0" borderId="0" xfId="58" applyFont="1" applyFill="1" applyAlignment="1" applyProtection="1">
      <alignment vertical="center" wrapText="1"/>
    </xf>
    <xf numFmtId="0" fontId="9" fillId="0" borderId="0" xfId="58" applyFont="1" applyFill="1" applyAlignment="1" applyProtection="1">
      <alignment vertical="center" wrapText="1"/>
    </xf>
    <xf numFmtId="0" fontId="45" fillId="0" borderId="0" xfId="58" applyFont="1" applyFill="1" applyAlignment="1" applyProtection="1">
      <alignment horizontal="center" vertical="center" wrapText="1"/>
    </xf>
    <xf numFmtId="0" fontId="6" fillId="0" borderId="0" xfId="48" applyFont="1" applyFill="1" applyBorder="1" applyAlignment="1" applyProtection="1">
      <alignment horizontal="right" vertical="center" wrapText="1"/>
    </xf>
    <xf numFmtId="0" fontId="6" fillId="0" borderId="0" xfId="48" applyFont="1" applyFill="1" applyBorder="1" applyAlignment="1" applyProtection="1">
      <alignment vertical="center" wrapText="1"/>
    </xf>
    <xf numFmtId="0" fontId="6" fillId="0" borderId="0" xfId="48" applyNumberFormat="1" applyFont="1" applyFill="1" applyBorder="1" applyAlignment="1" applyProtection="1">
      <alignment vertical="center" wrapText="1"/>
    </xf>
    <xf numFmtId="0" fontId="6" fillId="0" borderId="0" xfId="48" applyFont="1" applyFill="1" applyBorder="1" applyAlignment="1" applyProtection="1">
      <alignment horizontal="center" vertical="center" wrapText="1"/>
    </xf>
    <xf numFmtId="0" fontId="46" fillId="0" borderId="0" xfId="48" applyFont="1" applyFill="1" applyBorder="1" applyAlignment="1" applyProtection="1">
      <alignment horizontal="center" vertical="center" wrapText="1"/>
    </xf>
    <xf numFmtId="0" fontId="6" fillId="0" borderId="0" xfId="35" applyNumberFormat="1" applyFont="1" applyFill="1" applyBorder="1" applyAlignment="1" applyProtection="1">
      <alignment horizontal="center" vertical="center" wrapText="1"/>
    </xf>
    <xf numFmtId="0" fontId="36" fillId="0" borderId="0" xfId="44" applyNumberFormat="1" applyFill="1" applyAlignment="1" applyProtection="1">
      <alignment vertical="center"/>
    </xf>
    <xf numFmtId="49" fontId="6" fillId="0" borderId="0" xfId="43" applyFill="1" applyProtection="1">
      <alignment vertical="top"/>
    </xf>
    <xf numFmtId="0" fontId="59" fillId="0" borderId="0" xfId="39" applyFont="1" applyFill="1" applyProtection="1"/>
    <xf numFmtId="0" fontId="6" fillId="0" borderId="5" xfId="58" applyFont="1" applyFill="1" applyBorder="1" applyAlignment="1" applyProtection="1">
      <alignment horizontal="center" vertical="center" wrapText="1"/>
    </xf>
    <xf numFmtId="166" fontId="6" fillId="0" borderId="5" xfId="35" applyNumberFormat="1" applyFont="1" applyFill="1" applyBorder="1" applyAlignment="1" applyProtection="1">
      <alignment horizontal="center" vertical="center" wrapText="1"/>
    </xf>
    <xf numFmtId="49" fontId="8" fillId="11" borderId="11" xfId="43" applyFont="1" applyFill="1" applyBorder="1" applyAlignment="1" applyProtection="1">
      <alignment horizontal="right" vertical="center" wrapText="1"/>
    </xf>
    <xf numFmtId="49" fontId="40" fillId="11" borderId="12" xfId="43" applyFont="1" applyFill="1" applyBorder="1" applyAlignment="1" applyProtection="1">
      <alignment horizontal="left" vertical="center" indent="2"/>
    </xf>
    <xf numFmtId="49" fontId="6" fillId="11" borderId="12" xfId="43" applyFont="1" applyFill="1" applyBorder="1" applyAlignment="1" applyProtection="1">
      <alignment horizontal="right" vertical="center" wrapText="1"/>
    </xf>
    <xf numFmtId="49" fontId="6" fillId="11" borderId="13" xfId="43" applyFont="1" applyFill="1" applyBorder="1" applyAlignment="1" applyProtection="1">
      <alignment horizontal="right" vertical="center" wrapText="1"/>
    </xf>
    <xf numFmtId="0" fontId="58" fillId="0" borderId="0" xfId="58" applyFont="1" applyFill="1" applyAlignment="1" applyProtection="1">
      <alignment vertical="center" wrapText="1"/>
    </xf>
    <xf numFmtId="49" fontId="6" fillId="8" borderId="5" xfId="58" applyNumberFormat="1" applyFont="1" applyFill="1" applyBorder="1" applyAlignment="1" applyProtection="1">
      <alignment horizontal="center" vertical="center" wrapText="1"/>
    </xf>
    <xf numFmtId="49" fontId="40" fillId="11" borderId="12" xfId="43" applyFont="1" applyFill="1" applyBorder="1" applyAlignment="1" applyProtection="1">
      <alignment horizontal="left" vertical="center" indent="1"/>
    </xf>
    <xf numFmtId="0" fontId="58" fillId="0" borderId="0" xfId="44" applyNumberFormat="1" applyFont="1" applyFill="1" applyAlignment="1" applyProtection="1">
      <alignment vertical="center"/>
    </xf>
    <xf numFmtId="49" fontId="28" fillId="0" borderId="5" xfId="35" applyNumberFormat="1" applyFont="1" applyFill="1" applyBorder="1" applyAlignment="1" applyProtection="1">
      <alignment horizontal="center" vertical="center" wrapText="1"/>
    </xf>
    <xf numFmtId="49" fontId="6" fillId="0" borderId="5" xfId="35" applyNumberFormat="1" applyFont="1" applyFill="1" applyBorder="1" applyAlignment="1" applyProtection="1">
      <alignment horizontal="center" vertical="center" wrapText="1"/>
    </xf>
    <xf numFmtId="49" fontId="8" fillId="11" borderId="12" xfId="43" applyFont="1" applyFill="1" applyBorder="1" applyAlignment="1" applyProtection="1">
      <alignment horizontal="right" vertical="center" wrapText="1"/>
    </xf>
    <xf numFmtId="49" fontId="8" fillId="11" borderId="13" xfId="43" applyFont="1" applyFill="1" applyBorder="1" applyAlignment="1" applyProtection="1">
      <alignment horizontal="right" vertical="center" wrapText="1"/>
    </xf>
    <xf numFmtId="49" fontId="6" fillId="0" borderId="0" xfId="56" applyNumberFormat="1" applyFont="1" applyFill="1" applyBorder="1" applyAlignment="1" applyProtection="1">
      <alignment vertical="center" wrapText="1"/>
    </xf>
    <xf numFmtId="49" fontId="6" fillId="0" borderId="15" xfId="35" applyNumberFormat="1" applyFont="1" applyFill="1" applyBorder="1" applyAlignment="1" applyProtection="1">
      <alignment horizontal="center" vertical="center" wrapText="1"/>
    </xf>
    <xf numFmtId="0" fontId="6" fillId="11" borderId="11" xfId="35" applyNumberFormat="1" applyFont="1" applyFill="1" applyBorder="1" applyAlignment="1" applyProtection="1">
      <alignment horizontal="center" vertical="center" wrapText="1"/>
    </xf>
    <xf numFmtId="49" fontId="6" fillId="11" borderId="12" xfId="56" applyNumberFormat="1" applyFont="1" applyFill="1" applyBorder="1" applyAlignment="1" applyProtection="1">
      <alignment horizontal="center" vertical="center" wrapText="1"/>
    </xf>
    <xf numFmtId="49" fontId="6" fillId="11" borderId="12" xfId="35" applyNumberFormat="1" applyFont="1" applyFill="1" applyBorder="1" applyAlignment="1" applyProtection="1">
      <alignment horizontal="center" vertical="center" wrapText="1"/>
    </xf>
    <xf numFmtId="49" fontId="36" fillId="11" borderId="12" xfId="44" applyNumberFormat="1" applyFill="1" applyBorder="1" applyAlignment="1" applyProtection="1">
      <alignment horizontal="left" vertical="center"/>
    </xf>
    <xf numFmtId="0" fontId="36" fillId="11" borderId="13" xfId="44" applyNumberFormat="1" applyFill="1" applyBorder="1" applyAlignment="1" applyProtection="1">
      <alignment vertical="center"/>
    </xf>
    <xf numFmtId="0" fontId="58" fillId="11" borderId="17" xfId="58" applyFont="1" applyFill="1" applyBorder="1" applyAlignment="1" applyProtection="1">
      <alignment horizontal="center" vertical="center" wrapText="1"/>
    </xf>
    <xf numFmtId="0" fontId="58" fillId="11" borderId="18" xfId="58" applyFont="1" applyFill="1" applyBorder="1" applyAlignment="1" applyProtection="1">
      <alignment horizontal="center" vertical="center" wrapText="1"/>
    </xf>
    <xf numFmtId="49" fontId="58" fillId="11" borderId="18" xfId="58" applyNumberFormat="1" applyFont="1" applyFill="1" applyBorder="1" applyAlignment="1" applyProtection="1">
      <alignment horizontal="left" vertical="center" wrapText="1"/>
    </xf>
    <xf numFmtId="49" fontId="58" fillId="11" borderId="19" xfId="58" applyNumberFormat="1" applyFont="1" applyFill="1" applyBorder="1" applyAlignment="1" applyProtection="1">
      <alignment horizontal="left" vertical="center" wrapText="1"/>
    </xf>
    <xf numFmtId="49" fontId="40" fillId="11" borderId="12" xfId="0" applyFont="1" applyFill="1" applyBorder="1" applyAlignment="1" applyProtection="1">
      <alignment horizontal="left" vertical="center" indent="1"/>
    </xf>
    <xf numFmtId="49" fontId="40" fillId="11" borderId="13" xfId="43" applyFont="1" applyFill="1" applyBorder="1" applyAlignment="1" applyProtection="1">
      <alignment horizontal="left" vertical="center" indent="1"/>
    </xf>
    <xf numFmtId="49" fontId="60" fillId="0" borderId="5" xfId="39" applyNumberFormat="1" applyFont="1" applyFill="1" applyBorder="1" applyAlignment="1" applyProtection="1">
      <alignment horizontal="left" vertical="center" wrapText="1" indent="1"/>
    </xf>
    <xf numFmtId="0" fontId="36" fillId="0" borderId="0" xfId="44" applyNumberFormat="1" applyAlignment="1" applyProtection="1">
      <alignment vertical="center"/>
    </xf>
    <xf numFmtId="0" fontId="58" fillId="0" borderId="0" xfId="44" applyNumberFormat="1" applyFont="1" applyAlignment="1" applyProtection="1">
      <alignment vertical="center"/>
    </xf>
    <xf numFmtId="0" fontId="6" fillId="0" borderId="0" xfId="44" applyNumberFormat="1" applyFont="1" applyBorder="1" applyAlignment="1" applyProtection="1">
      <alignment vertical="center"/>
    </xf>
    <xf numFmtId="0" fontId="61" fillId="0" borderId="0" xfId="44" applyNumberFormat="1" applyFont="1" applyAlignment="1" applyProtection="1">
      <alignment vertical="center"/>
    </xf>
    <xf numFmtId="0" fontId="42" fillId="0" borderId="0" xfId="44" applyNumberFormat="1" applyFont="1" applyAlignment="1" applyProtection="1">
      <alignment vertical="center"/>
    </xf>
    <xf numFmtId="0" fontId="42" fillId="0" borderId="0" xfId="44" applyNumberFormat="1" applyFont="1" applyBorder="1" applyAlignment="1" applyProtection="1">
      <alignment vertical="center"/>
    </xf>
    <xf numFmtId="0" fontId="61" fillId="0" borderId="0" xfId="44" applyNumberFormat="1" applyFont="1" applyBorder="1" applyAlignment="1" applyProtection="1">
      <alignment vertical="center"/>
    </xf>
    <xf numFmtId="0" fontId="22" fillId="0" borderId="0" xfId="44" applyNumberFormat="1" applyFont="1" applyBorder="1" applyAlignment="1" applyProtection="1">
      <alignment vertical="center"/>
    </xf>
    <xf numFmtId="0" fontId="62" fillId="0" borderId="0" xfId="44" applyNumberFormat="1" applyFont="1" applyBorder="1" applyAlignment="1" applyProtection="1">
      <alignment horizontal="center" vertical="center"/>
    </xf>
    <xf numFmtId="0" fontId="60" fillId="15" borderId="0" xfId="39" applyFont="1" applyFill="1" applyBorder="1" applyAlignment="1" applyProtection="1">
      <alignment vertical="top"/>
    </xf>
    <xf numFmtId="0" fontId="36"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28" fillId="0" borderId="0" xfId="35" applyNumberFormat="1" applyFont="1" applyFill="1" applyBorder="1" applyAlignment="1" applyProtection="1">
      <alignment horizontal="center" vertical="center" wrapText="1"/>
    </xf>
    <xf numFmtId="0" fontId="58" fillId="0" borderId="0" xfId="58" applyFont="1" applyFill="1" applyBorder="1" applyAlignment="1" applyProtection="1">
      <alignment vertical="center" wrapText="1"/>
    </xf>
    <xf numFmtId="0" fontId="49" fillId="0" borderId="0" xfId="58" applyFont="1" applyFill="1" applyAlignment="1" applyProtection="1">
      <alignment vertical="center" wrapText="1"/>
    </xf>
    <xf numFmtId="0" fontId="63" fillId="0" borderId="0" xfId="58" applyFont="1" applyFill="1" applyAlignment="1" applyProtection="1">
      <alignment vertical="center" wrapText="1"/>
    </xf>
    <xf numFmtId="0" fontId="63" fillId="0" borderId="0" xfId="44" applyNumberFormat="1" applyFont="1" applyAlignment="1" applyProtection="1">
      <alignment vertical="center"/>
    </xf>
    <xf numFmtId="0" fontId="64" fillId="0" borderId="0" xfId="44" applyNumberFormat="1" applyFont="1" applyAlignment="1" applyProtection="1">
      <alignment vertical="center"/>
    </xf>
    <xf numFmtId="0" fontId="64" fillId="0" borderId="0" xfId="44" applyNumberFormat="1" applyFont="1" applyBorder="1" applyAlignment="1" applyProtection="1">
      <alignment vertical="center"/>
    </xf>
    <xf numFmtId="0" fontId="63" fillId="0" borderId="0" xfId="44" applyNumberFormat="1" applyFont="1" applyFill="1" applyAlignment="1" applyProtection="1">
      <alignment vertical="center"/>
    </xf>
    <xf numFmtId="49" fontId="50" fillId="0" borderId="0" xfId="0" applyFont="1" applyFill="1" applyBorder="1" applyProtection="1">
      <alignment vertical="top"/>
    </xf>
    <xf numFmtId="49" fontId="50" fillId="0" borderId="0" xfId="0" applyFont="1" applyFill="1" applyProtection="1">
      <alignment vertical="top"/>
    </xf>
    <xf numFmtId="49" fontId="62" fillId="0" borderId="0" xfId="0" applyFont="1" applyFill="1" applyProtection="1">
      <alignment vertical="top"/>
    </xf>
    <xf numFmtId="0" fontId="62" fillId="0" borderId="0" xfId="58" applyFont="1" applyFill="1" applyAlignment="1" applyProtection="1">
      <alignment vertical="center" wrapText="1"/>
    </xf>
    <xf numFmtId="0" fontId="62" fillId="0" borderId="0" xfId="58" applyFont="1" applyFill="1" applyAlignment="1" applyProtection="1">
      <alignment horizontal="center" vertical="center" wrapText="1"/>
    </xf>
    <xf numFmtId="0" fontId="62" fillId="0" borderId="0" xfId="58" applyFont="1" applyFill="1" applyAlignment="1" applyProtection="1">
      <alignment horizontal="left" vertical="center" wrapText="1" indent="1"/>
    </xf>
    <xf numFmtId="0" fontId="62" fillId="0" borderId="0" xfId="58" applyFont="1" applyFill="1" applyAlignment="1" applyProtection="1">
      <alignment horizontal="left" vertical="center" indent="1"/>
    </xf>
    <xf numFmtId="0" fontId="62" fillId="0" borderId="0" xfId="58" applyNumberFormat="1" applyFont="1" applyFill="1" applyAlignment="1" applyProtection="1">
      <alignment horizontal="left" vertical="center" indent="1"/>
    </xf>
    <xf numFmtId="0" fontId="58"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wrapText="1" indent="1"/>
    </xf>
    <xf numFmtId="0" fontId="66" fillId="0" borderId="0" xfId="58" applyFont="1" applyFill="1" applyAlignment="1" applyProtection="1">
      <alignment horizontal="left" vertical="center" indent="1"/>
    </xf>
    <xf numFmtId="0" fontId="65" fillId="0" borderId="0" xfId="58" applyFont="1" applyFill="1" applyAlignment="1" applyProtection="1">
      <alignment vertical="center" wrapText="1"/>
    </xf>
    <xf numFmtId="0" fontId="62" fillId="0" borderId="0" xfId="58" applyFont="1" applyFill="1" applyAlignment="1" applyProtection="1">
      <alignment vertical="center"/>
    </xf>
    <xf numFmtId="0" fontId="62" fillId="0" borderId="0" xfId="58" applyNumberFormat="1" applyFont="1" applyFill="1" applyAlignment="1" applyProtection="1">
      <alignment vertical="center"/>
    </xf>
    <xf numFmtId="0" fontId="67" fillId="0" borderId="0" xfId="58" applyFont="1" applyFill="1" applyAlignment="1" applyProtection="1">
      <alignment vertical="center"/>
    </xf>
    <xf numFmtId="0" fontId="51" fillId="0" borderId="0" xfId="58" applyFont="1" applyFill="1" applyAlignment="1" applyProtection="1">
      <alignment vertical="center" wrapText="1"/>
    </xf>
    <xf numFmtId="0" fontId="68" fillId="0" borderId="0" xfId="58" applyFont="1" applyFill="1" applyAlignment="1" applyProtection="1">
      <alignment vertical="center"/>
    </xf>
    <xf numFmtId="0" fontId="6" fillId="0" borderId="43" xfId="58" applyFont="1" applyFill="1" applyBorder="1" applyAlignment="1" applyProtection="1">
      <alignment vertical="center" wrapText="1"/>
    </xf>
    <xf numFmtId="49" fontId="0" fillId="0" borderId="22" xfId="0" applyFill="1" applyBorder="1" applyProtection="1">
      <alignment vertical="top"/>
    </xf>
    <xf numFmtId="14" fontId="47" fillId="0" borderId="5" xfId="56" applyNumberFormat="1" applyFont="1" applyFill="1" applyBorder="1" applyAlignment="1" applyProtection="1">
      <alignment horizontal="center" vertical="center" wrapText="1"/>
    </xf>
    <xf numFmtId="14" fontId="6" fillId="0" borderId="5" xfId="56" applyNumberFormat="1" applyFont="1" applyFill="1" applyBorder="1" applyAlignment="1" applyProtection="1">
      <alignment horizontal="left" vertical="center" wrapText="1" indent="1"/>
    </xf>
    <xf numFmtId="49" fontId="69" fillId="11" borderId="12" xfId="43" applyFont="1" applyFill="1" applyBorder="1" applyAlignment="1" applyProtection="1">
      <alignment horizontal="center" vertical="center" wrapText="1"/>
    </xf>
    <xf numFmtId="14" fontId="6" fillId="8" borderId="5" xfId="56" applyNumberFormat="1" applyFont="1" applyFill="1" applyBorder="1" applyAlignment="1" applyProtection="1">
      <alignment horizontal="left" vertical="center" wrapText="1" indent="1"/>
    </xf>
    <xf numFmtId="0" fontId="6" fillId="0" borderId="5" xfId="58" applyFont="1" applyFill="1" applyBorder="1" applyAlignment="1" applyProtection="1">
      <alignment vertical="center" wrapText="1"/>
    </xf>
    <xf numFmtId="0" fontId="6" fillId="11" borderId="12" xfId="58" applyFont="1" applyFill="1" applyBorder="1" applyAlignment="1" applyProtection="1">
      <alignment vertical="center" wrapText="1"/>
    </xf>
    <xf numFmtId="0" fontId="6" fillId="0" borderId="11" xfId="35" applyFont="1" applyFill="1" applyBorder="1" applyAlignment="1" applyProtection="1">
      <alignment horizontal="left" vertical="top" wrapText="1"/>
    </xf>
    <xf numFmtId="0" fontId="6" fillId="0" borderId="11" xfId="35" applyFont="1" applyFill="1" applyBorder="1" applyAlignment="1" applyProtection="1">
      <alignment horizontal="center" vertical="center" wrapText="1"/>
    </xf>
    <xf numFmtId="3" fontId="6" fillId="10" borderId="11" xfId="58" applyNumberFormat="1" applyFont="1" applyFill="1" applyBorder="1" applyAlignment="1" applyProtection="1">
      <alignment vertical="center" wrapText="1"/>
      <protection locked="0"/>
    </xf>
    <xf numFmtId="4" fontId="6" fillId="8" borderId="11" xfId="58" applyNumberFormat="1" applyFont="1" applyFill="1" applyBorder="1" applyAlignment="1" applyProtection="1">
      <alignment horizontal="right" vertical="center" wrapText="1"/>
    </xf>
    <xf numFmtId="49" fontId="6" fillId="0" borderId="5" xfId="58" applyNumberFormat="1" applyFont="1" applyFill="1" applyBorder="1" applyAlignment="1" applyProtection="1">
      <alignment horizontal="center" vertical="center" wrapText="1"/>
    </xf>
    <xf numFmtId="4" fontId="6"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6" fillId="0" borderId="5" xfId="48" applyNumberFormat="1" applyFont="1" applyFill="1" applyBorder="1" applyAlignment="1" applyProtection="1">
      <alignment horizontal="center" vertical="center" wrapText="1"/>
    </xf>
    <xf numFmtId="0" fontId="6" fillId="0" borderId="5" xfId="56" applyNumberFormat="1" applyFont="1" applyFill="1" applyBorder="1" applyAlignment="1" applyProtection="1">
      <alignment horizontal="center" vertical="center" wrapText="1"/>
    </xf>
    <xf numFmtId="0" fontId="70" fillId="0" borderId="0" xfId="48" applyNumberFormat="1" applyFont="1" applyFill="1" applyBorder="1" applyAlignment="1" applyProtection="1">
      <alignment horizontal="center" vertical="center" wrapText="1"/>
    </xf>
    <xf numFmtId="0" fontId="70" fillId="0" borderId="0" xfId="56" applyNumberFormat="1" applyFont="1" applyFill="1" applyBorder="1" applyAlignment="1" applyProtection="1">
      <alignment horizontal="center" vertical="center" wrapText="1"/>
    </xf>
    <xf numFmtId="0" fontId="70" fillId="0" borderId="0" xfId="0" applyNumberFormat="1" applyFont="1" applyFill="1" applyBorder="1" applyAlignment="1">
      <alignment horizontal="center" vertical="center"/>
    </xf>
    <xf numFmtId="0" fontId="6" fillId="0" borderId="5" xfId="58" applyNumberFormat="1" applyFont="1" applyFill="1" applyBorder="1" applyAlignment="1" applyProtection="1">
      <alignment horizontal="center" vertical="center" wrapText="1"/>
    </xf>
    <xf numFmtId="0" fontId="6" fillId="0" borderId="5" xfId="48" applyFont="1" applyFill="1" applyBorder="1" applyAlignment="1" applyProtection="1">
      <alignment horizontal="left" vertical="center" wrapText="1" indent="1"/>
    </xf>
    <xf numFmtId="0" fontId="6" fillId="0" borderId="5" xfId="58" applyNumberFormat="1" applyFont="1" applyFill="1" applyBorder="1" applyAlignment="1" applyProtection="1">
      <alignment vertical="center" wrapText="1"/>
    </xf>
    <xf numFmtId="0" fontId="6" fillId="0" borderId="5" xfId="48" applyFont="1" applyFill="1" applyBorder="1" applyAlignment="1" applyProtection="1">
      <alignment horizontal="left" vertical="center" wrapText="1" indent="2"/>
    </xf>
    <xf numFmtId="0" fontId="6" fillId="0" borderId="5" xfId="48" applyFont="1" applyFill="1" applyBorder="1" applyAlignment="1" applyProtection="1">
      <alignment horizontal="left" vertical="center" wrapText="1" indent="3"/>
    </xf>
    <xf numFmtId="0" fontId="6" fillId="0" borderId="5" xfId="48" applyFont="1" applyFill="1" applyBorder="1" applyAlignment="1" applyProtection="1">
      <alignment horizontal="left" vertical="center" wrapText="1" indent="4"/>
    </xf>
    <xf numFmtId="0" fontId="6" fillId="0" borderId="5" xfId="58" applyNumberFormat="1" applyFont="1" applyFill="1" applyBorder="1" applyAlignment="1" applyProtection="1">
      <alignment horizontal="left" vertical="top" wrapText="1"/>
    </xf>
    <xf numFmtId="49" fontId="70" fillId="0" borderId="0" xfId="35" applyNumberFormat="1" applyFont="1" applyFill="1" applyBorder="1" applyAlignment="1" applyProtection="1">
      <alignment horizontal="center" vertical="center" wrapText="1"/>
    </xf>
    <xf numFmtId="0" fontId="6" fillId="0" borderId="0" xfId="58" applyFont="1" applyFill="1" applyAlignment="1" applyProtection="1">
      <alignment vertical="center"/>
    </xf>
    <xf numFmtId="0" fontId="6" fillId="0" borderId="0" xfId="58" applyNumberFormat="1" applyFont="1" applyFill="1" applyAlignment="1" applyProtection="1">
      <alignment vertical="center"/>
    </xf>
    <xf numFmtId="0" fontId="6"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2" fillId="0" borderId="0" xfId="59" applyNumberFormat="1"/>
    <xf numFmtId="0" fontId="6" fillId="8" borderId="11" xfId="56" applyNumberFormat="1" applyFont="1" applyFill="1" applyBorder="1" applyAlignment="1" applyProtection="1">
      <alignment horizontal="left" vertical="center" wrapText="1"/>
    </xf>
    <xf numFmtId="0" fontId="6"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pplyAlignment="1">
      <alignment vertical="top" wrapText="1"/>
    </xf>
    <xf numFmtId="166" fontId="6" fillId="0" borderId="5" xfId="58" applyNumberFormat="1" applyFont="1" applyFill="1" applyBorder="1" applyAlignment="1" applyProtection="1">
      <alignment horizontal="center" vertical="center" wrapText="1"/>
    </xf>
    <xf numFmtId="49" fontId="28" fillId="0" borderId="12" xfId="35" applyNumberFormat="1" applyFont="1" applyFill="1" applyBorder="1" applyAlignment="1" applyProtection="1">
      <alignment horizontal="center" vertical="center" wrapText="1"/>
    </xf>
    <xf numFmtId="49" fontId="6" fillId="0" borderId="0" xfId="56" applyNumberFormat="1" applyFont="1" applyFill="1" applyBorder="1" applyAlignment="1" applyProtection="1">
      <alignment horizontal="center" vertical="center" wrapText="1"/>
    </xf>
    <xf numFmtId="0" fontId="6" fillId="0" borderId="5" xfId="48" applyFont="1" applyFill="1" applyBorder="1" applyAlignment="1" applyProtection="1">
      <alignment horizontal="center" vertical="center" wrapText="1"/>
    </xf>
    <xf numFmtId="49" fontId="6" fillId="8" borderId="5" xfId="56" applyNumberFormat="1" applyFont="1" applyFill="1" applyBorder="1" applyAlignment="1" applyProtection="1">
      <alignment horizontal="center" vertical="center" wrapText="1"/>
    </xf>
    <xf numFmtId="49" fontId="32" fillId="0" borderId="5" xfId="35" applyNumberFormat="1" applyFont="1" applyFill="1" applyBorder="1" applyAlignment="1" applyProtection="1">
      <alignment horizontal="center" vertical="center" wrapText="1"/>
    </xf>
    <xf numFmtId="49" fontId="0" fillId="0" borderId="0" xfId="0" applyAlignment="1">
      <alignment vertical="top" wrapText="1"/>
    </xf>
    <xf numFmtId="0" fontId="6" fillId="0" borderId="0" xfId="34" applyFont="1" applyFill="1" applyBorder="1" applyAlignment="1" applyProtection="1">
      <alignment horizontal="left" vertical="center" wrapText="1"/>
    </xf>
    <xf numFmtId="0" fontId="6" fillId="12" borderId="7" xfId="52" applyFont="1" applyFill="1" applyBorder="1" applyAlignment="1">
      <alignment horizontal="center" vertical="center"/>
    </xf>
    <xf numFmtId="0" fontId="6" fillId="12" borderId="16" xfId="52" applyFont="1" applyFill="1" applyBorder="1" applyAlignment="1">
      <alignment horizontal="center" vertical="center"/>
    </xf>
    <xf numFmtId="49" fontId="6" fillId="4" borderId="11" xfId="58" applyNumberFormat="1" applyFont="1" applyFill="1" applyBorder="1" applyAlignment="1" applyProtection="1">
      <alignment horizontal="left" vertical="center" wrapText="1"/>
      <protection locked="0"/>
    </xf>
    <xf numFmtId="49" fontId="6" fillId="10" borderId="5" xfId="58" applyNumberFormat="1" applyFont="1" applyFill="1" applyBorder="1" applyAlignment="1" applyProtection="1">
      <alignment horizontal="left" vertical="center" wrapText="1" indent="1"/>
      <protection locked="0"/>
    </xf>
    <xf numFmtId="0" fontId="15" fillId="0" borderId="0" xfId="45" applyNumberFormat="1" applyFont="1" applyFill="1" applyBorder="1" applyAlignment="1" applyProtection="1">
      <alignment horizontal="justify" vertical="top" wrapText="1"/>
    </xf>
    <xf numFmtId="49" fontId="15" fillId="0" borderId="0" xfId="45" applyFont="1" applyFill="1" applyBorder="1" applyAlignment="1" applyProtection="1">
      <alignment horizontal="left" vertical="top" wrapText="1" indent="1"/>
    </xf>
    <xf numFmtId="49" fontId="15" fillId="0" borderId="8" xfId="45" applyFont="1" applyFill="1" applyBorder="1" applyAlignment="1" applyProtection="1">
      <alignment vertical="center" wrapText="1"/>
    </xf>
    <xf numFmtId="49" fontId="15"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9" fillId="13" borderId="29" xfId="28" applyNumberFormat="1" applyFont="1" applyFill="1" applyBorder="1" applyAlignment="1" applyProtection="1">
      <alignment horizontal="center" vertical="center" wrapText="1"/>
    </xf>
    <xf numFmtId="0" fontId="19" fillId="13" borderId="45" xfId="28" applyNumberFormat="1" applyFont="1" applyFill="1" applyBorder="1" applyAlignment="1" applyProtection="1">
      <alignment horizontal="center" vertical="center" wrapText="1"/>
    </xf>
    <xf numFmtId="0" fontId="19" fillId="13" borderId="30" xfId="28" applyNumberFormat="1" applyFont="1" applyFill="1" applyBorder="1" applyAlignment="1" applyProtection="1">
      <alignment horizontal="center" vertical="center" wrapText="1"/>
    </xf>
    <xf numFmtId="49" fontId="15" fillId="0" borderId="8" xfId="45" applyFont="1" applyFill="1" applyBorder="1" applyAlignment="1" applyProtection="1">
      <alignment horizontal="left" vertical="center" wrapText="1"/>
    </xf>
    <xf numFmtId="49" fontId="15" fillId="0" borderId="0" xfId="45" applyFont="1" applyFill="1" applyBorder="1" applyAlignment="1" applyProtection="1">
      <alignment horizontal="left" vertical="center" wrapText="1"/>
    </xf>
    <xf numFmtId="49" fontId="26" fillId="0" borderId="0" xfId="33" applyNumberFormat="1" applyFont="1" applyFill="1" applyBorder="1" applyAlignment="1" applyProtection="1">
      <alignment horizontal="left" vertical="top" wrapText="1" indent="1"/>
    </xf>
    <xf numFmtId="0" fontId="15" fillId="0" borderId="0" xfId="45" applyNumberFormat="1" applyFont="1" applyFill="1" applyBorder="1" applyAlignment="1" applyProtection="1">
      <alignment horizontal="justify" vertical="center" wrapText="1"/>
    </xf>
    <xf numFmtId="49" fontId="15" fillId="0" borderId="0" xfId="45" applyFont="1" applyFill="1" applyBorder="1" applyAlignment="1" applyProtection="1">
      <alignment horizontal="left" wrapText="1"/>
    </xf>
    <xf numFmtId="0" fontId="19" fillId="0" borderId="0" xfId="22" applyFont="1" applyFill="1" applyBorder="1" applyAlignment="1" applyProtection="1">
      <alignment horizontal="left" vertical="center" wrapText="1"/>
    </xf>
    <xf numFmtId="49" fontId="71" fillId="0" borderId="0" xfId="31" applyNumberFormat="1" applyFont="1" applyFill="1" applyBorder="1" applyAlignment="1" applyProtection="1">
      <alignment horizontal="left" vertical="top" wrapText="1"/>
    </xf>
    <xf numFmtId="0" fontId="19" fillId="0" borderId="14" xfId="22" applyFont="1" applyFill="1" applyBorder="1" applyAlignment="1" applyProtection="1">
      <alignment horizontal="left" vertical="center" wrapText="1"/>
    </xf>
    <xf numFmtId="0" fontId="19" fillId="0" borderId="23" xfId="22" applyFont="1" applyFill="1" applyBorder="1" applyAlignment="1" applyProtection="1">
      <alignment horizontal="left" vertical="center" wrapText="1"/>
    </xf>
    <xf numFmtId="0" fontId="19" fillId="0" borderId="20" xfId="22" applyFont="1" applyFill="1" applyBorder="1" applyAlignment="1" applyProtection="1">
      <alignment horizontal="left" vertical="center" wrapText="1"/>
    </xf>
    <xf numFmtId="0" fontId="15" fillId="0" borderId="0" xfId="51" applyFont="1" applyFill="1" applyBorder="1" applyAlignment="1" applyProtection="1">
      <alignment vertical="top" wrapText="1"/>
    </xf>
    <xf numFmtId="49" fontId="55" fillId="0" borderId="0" xfId="30" applyNumberFormat="1" applyBorder="1" applyAlignment="1" applyProtection="1">
      <alignment vertical="center"/>
    </xf>
    <xf numFmtId="0" fontId="19" fillId="0" borderId="0" xfId="22" applyFont="1" applyFill="1" applyBorder="1" applyAlignment="1" applyProtection="1">
      <alignment horizontal="left" vertical="top" wrapText="1"/>
    </xf>
    <xf numFmtId="49" fontId="15" fillId="0" borderId="0" xfId="45" applyFont="1" applyFill="1" applyBorder="1" applyAlignment="1" applyProtection="1">
      <alignment horizontal="justify" vertical="justify" wrapText="1"/>
    </xf>
    <xf numFmtId="49" fontId="0" fillId="0" borderId="0" xfId="0" applyFill="1" applyBorder="1" applyProtection="1">
      <alignment vertical="top"/>
    </xf>
    <xf numFmtId="0" fontId="34" fillId="0" borderId="0" xfId="45" applyNumberFormat="1" applyFont="1" applyFill="1" applyBorder="1" applyAlignment="1" applyProtection="1">
      <alignment horizontal="left" vertical="center" wrapText="1"/>
    </xf>
    <xf numFmtId="0" fontId="33" fillId="0" borderId="0" xfId="45" applyNumberFormat="1" applyFont="1" applyFill="1" applyBorder="1" applyAlignment="1" applyProtection="1">
      <alignment horizontal="justify" vertical="top" wrapText="1"/>
    </xf>
    <xf numFmtId="0" fontId="6" fillId="0" borderId="45" xfId="55" applyFont="1" applyFill="1" applyBorder="1" applyAlignment="1" applyProtection="1">
      <alignment horizontal="left" vertical="center" wrapText="1" indent="1"/>
    </xf>
    <xf numFmtId="14" fontId="6" fillId="8" borderId="15" xfId="56" applyNumberFormat="1" applyFont="1" applyFill="1" applyBorder="1" applyAlignment="1" applyProtection="1">
      <alignment horizontal="left" vertical="center" wrapText="1" indent="1"/>
    </xf>
    <xf numFmtId="14" fontId="6" fillId="8" borderId="23" xfId="56" applyNumberFormat="1" applyFont="1" applyFill="1" applyBorder="1" applyAlignment="1" applyProtection="1">
      <alignment horizontal="left" vertical="center" wrapText="1" indent="1"/>
    </xf>
    <xf numFmtId="14" fontId="6" fillId="8" borderId="21" xfId="56" applyNumberFormat="1" applyFont="1" applyFill="1" applyBorder="1" applyAlignment="1" applyProtection="1">
      <alignment horizontal="left" vertical="center" wrapText="1" indent="1"/>
    </xf>
    <xf numFmtId="0" fontId="32" fillId="0" borderId="14" xfId="58" applyFont="1" applyFill="1" applyBorder="1" applyAlignment="1" applyProtection="1">
      <alignment horizontal="center" vertical="center" wrapText="1"/>
    </xf>
    <xf numFmtId="0" fontId="28" fillId="0" borderId="14" xfId="58" applyFont="1" applyFill="1" applyBorder="1" applyAlignment="1" applyProtection="1">
      <alignment horizontal="center" vertical="center" wrapText="1"/>
    </xf>
    <xf numFmtId="0" fontId="6" fillId="0" borderId="5" xfId="58" applyFont="1" applyFill="1" applyBorder="1" applyAlignment="1" applyProtection="1">
      <alignment horizontal="center" vertical="center" wrapText="1"/>
    </xf>
    <xf numFmtId="0" fontId="6" fillId="8" borderId="15" xfId="58" applyNumberFormat="1" applyFont="1" applyFill="1" applyBorder="1" applyAlignment="1" applyProtection="1">
      <alignment horizontal="left" vertical="center" wrapText="1" indent="1"/>
    </xf>
    <xf numFmtId="0" fontId="6" fillId="10" borderId="23" xfId="58" applyNumberFormat="1" applyFont="1" applyFill="1" applyBorder="1" applyAlignment="1" applyProtection="1">
      <alignment horizontal="left" vertical="center" wrapText="1" indent="1"/>
    </xf>
    <xf numFmtId="0" fontId="6" fillId="10" borderId="21" xfId="58" applyNumberFormat="1" applyFont="1" applyFill="1" applyBorder="1" applyAlignment="1" applyProtection="1">
      <alignment horizontal="left" vertical="center" wrapText="1" indent="1"/>
    </xf>
    <xf numFmtId="14" fontId="32" fillId="0" borderId="15" xfId="56" applyNumberFormat="1" applyFont="1" applyFill="1" applyBorder="1" applyAlignment="1" applyProtection="1">
      <alignment horizontal="center" vertical="center" wrapText="1"/>
    </xf>
    <xf numFmtId="14" fontId="32" fillId="0" borderId="23" xfId="56" applyNumberFormat="1" applyFont="1" applyFill="1" applyBorder="1" applyAlignment="1" applyProtection="1">
      <alignment horizontal="center" vertical="center" wrapText="1"/>
    </xf>
    <xf numFmtId="14" fontId="47" fillId="0" borderId="21" xfId="56" applyNumberFormat="1" applyFont="1" applyFill="1" applyBorder="1" applyAlignment="1" applyProtection="1">
      <alignment horizontal="center" vertical="center" wrapText="1"/>
    </xf>
    <xf numFmtId="166" fontId="6" fillId="0" borderId="11" xfId="58" applyNumberFormat="1" applyFont="1" applyFill="1" applyBorder="1" applyAlignment="1" applyProtection="1">
      <alignment horizontal="center" vertical="center" wrapText="1"/>
    </xf>
    <xf numFmtId="166" fontId="6" fillId="0" borderId="13" xfId="58" applyNumberFormat="1" applyFont="1" applyFill="1" applyBorder="1" applyAlignment="1" applyProtection="1">
      <alignment horizontal="center" vertical="center" wrapText="1"/>
    </xf>
    <xf numFmtId="166" fontId="6" fillId="0" borderId="5" xfId="58" applyNumberFormat="1" applyFont="1" applyFill="1" applyBorder="1" applyAlignment="1" applyProtection="1">
      <alignment horizontal="center" vertical="center" wrapText="1"/>
    </xf>
    <xf numFmtId="49" fontId="28" fillId="0" borderId="12" xfId="35" applyNumberFormat="1" applyFont="1" applyFill="1" applyBorder="1" applyAlignment="1" applyProtection="1">
      <alignment horizontal="center" vertical="center" wrapText="1"/>
    </xf>
    <xf numFmtId="0" fontId="19" fillId="0" borderId="13" xfId="34" applyFont="1" applyFill="1" applyBorder="1" applyAlignment="1" applyProtection="1">
      <alignment horizontal="left" vertical="center" wrapText="1" indent="1"/>
    </xf>
    <xf numFmtId="0" fontId="19" fillId="0" borderId="5" xfId="34" applyFont="1" applyFill="1" applyBorder="1" applyAlignment="1" applyProtection="1">
      <alignment horizontal="left" vertical="center" wrapText="1" indent="1"/>
    </xf>
    <xf numFmtId="0" fontId="19" fillId="0" borderId="11" xfId="34" applyFont="1" applyFill="1" applyBorder="1" applyAlignment="1" applyProtection="1">
      <alignment horizontal="left" vertical="center" wrapText="1" indent="1"/>
    </xf>
    <xf numFmtId="0" fontId="6" fillId="0" borderId="0" xfId="58" applyFont="1" applyFill="1" applyBorder="1" applyAlignment="1" applyProtection="1">
      <alignment horizontal="center" vertical="center" wrapText="1"/>
    </xf>
    <xf numFmtId="49" fontId="6" fillId="0" borderId="0" xfId="56" applyNumberFormat="1" applyFont="1" applyFill="1" applyBorder="1" applyAlignment="1" applyProtection="1">
      <alignment horizontal="center" vertical="center" wrapText="1"/>
    </xf>
    <xf numFmtId="4" fontId="6" fillId="0" borderId="5" xfId="36" applyFont="1" applyFill="1" applyBorder="1" applyAlignment="1" applyProtection="1">
      <alignment horizontal="center" vertical="center" wrapText="1"/>
    </xf>
    <xf numFmtId="49" fontId="6" fillId="8" borderId="5" xfId="56" applyNumberFormat="1" applyFont="1" applyFill="1" applyBorder="1" applyAlignment="1" applyProtection="1">
      <alignment horizontal="center" vertical="center" wrapText="1"/>
    </xf>
    <xf numFmtId="49" fontId="6" fillId="5" borderId="5" xfId="56" applyNumberFormat="1" applyFont="1" applyFill="1" applyBorder="1" applyAlignment="1" applyProtection="1">
      <alignment horizontal="center" vertical="center" wrapText="1"/>
    </xf>
    <xf numFmtId="0" fontId="60" fillId="0" borderId="5" xfId="43" applyNumberFormat="1" applyFont="1" applyBorder="1" applyAlignment="1" applyProtection="1">
      <alignment horizontal="center" vertical="center" wrapText="1"/>
    </xf>
    <xf numFmtId="49" fontId="28" fillId="0" borderId="11" xfId="35" applyNumberFormat="1" applyFont="1" applyFill="1" applyBorder="1" applyAlignment="1" applyProtection="1">
      <alignment horizontal="center" vertical="center" wrapText="1"/>
    </xf>
    <xf numFmtId="49" fontId="28" fillId="0" borderId="13" xfId="35" applyNumberFormat="1" applyFont="1" applyFill="1" applyBorder="1" applyAlignment="1" applyProtection="1">
      <alignment horizontal="center" vertical="center" wrapText="1"/>
    </xf>
    <xf numFmtId="0" fontId="6" fillId="0" borderId="29" xfId="58" applyFont="1" applyFill="1" applyBorder="1" applyAlignment="1" applyProtection="1">
      <alignment horizontal="center" vertical="center" wrapText="1"/>
    </xf>
    <xf numFmtId="0" fontId="6" fillId="0" borderId="30" xfId="58" applyFont="1" applyFill="1" applyBorder="1" applyAlignment="1" applyProtection="1">
      <alignment horizontal="center" vertical="center" wrapText="1"/>
    </xf>
    <xf numFmtId="0" fontId="6" fillId="0" borderId="0" xfId="48" applyFont="1" applyFill="1" applyBorder="1" applyAlignment="1" applyProtection="1">
      <alignment horizontal="right" vertical="center" wrapText="1"/>
    </xf>
    <xf numFmtId="49" fontId="6" fillId="8" borderId="15" xfId="56" applyNumberFormat="1" applyFont="1" applyFill="1" applyBorder="1" applyAlignment="1" applyProtection="1">
      <alignment horizontal="left" vertical="center" wrapText="1" indent="2"/>
    </xf>
    <xf numFmtId="49" fontId="6" fillId="5" borderId="23" xfId="56" applyNumberFormat="1" applyFont="1" applyFill="1" applyBorder="1" applyAlignment="1" applyProtection="1">
      <alignment horizontal="left" vertical="center" wrapText="1" indent="2"/>
    </xf>
    <xf numFmtId="49" fontId="6" fillId="5" borderId="21" xfId="56" applyNumberFormat="1" applyFont="1" applyFill="1" applyBorder="1" applyAlignment="1" applyProtection="1">
      <alignment horizontal="left" vertical="center" wrapText="1" indent="2"/>
    </xf>
    <xf numFmtId="49" fontId="6" fillId="0" borderId="5" xfId="35" applyNumberFormat="1" applyFont="1" applyFill="1" applyBorder="1" applyAlignment="1" applyProtection="1">
      <alignment horizontal="center" vertical="center" wrapText="1"/>
    </xf>
    <xf numFmtId="14" fontId="47" fillId="0" borderId="15" xfId="56" applyNumberFormat="1" applyFont="1" applyFill="1" applyBorder="1" applyAlignment="1" applyProtection="1">
      <alignment horizontal="center" vertical="center" wrapText="1"/>
    </xf>
    <xf numFmtId="14" fontId="47" fillId="0" borderId="23" xfId="56" applyNumberFormat="1" applyFont="1" applyFill="1" applyBorder="1" applyAlignment="1" applyProtection="1">
      <alignment horizontal="center" vertical="center" wrapText="1"/>
    </xf>
    <xf numFmtId="0" fontId="60" fillId="8" borderId="15" xfId="39" applyNumberFormat="1" applyFont="1" applyFill="1" applyBorder="1" applyAlignment="1" applyProtection="1">
      <alignment horizontal="left" vertical="center" wrapText="1" indent="1"/>
    </xf>
    <xf numFmtId="0" fontId="60" fillId="10" borderId="21" xfId="39" applyNumberFormat="1" applyFont="1" applyFill="1" applyBorder="1" applyAlignment="1" applyProtection="1">
      <alignment horizontal="left" vertical="center" wrapText="1" indent="1"/>
    </xf>
    <xf numFmtId="0" fontId="6" fillId="0" borderId="19" xfId="44" applyNumberFormat="1" applyFont="1" applyBorder="1" applyAlignment="1" applyProtection="1">
      <alignment horizontal="left" vertical="center" wrapText="1" indent="1"/>
    </xf>
    <xf numFmtId="0" fontId="6" fillId="0" borderId="15" xfId="44" applyNumberFormat="1" applyFont="1" applyBorder="1" applyAlignment="1" applyProtection="1">
      <alignment horizontal="left" vertical="center" wrapText="1" indent="1"/>
    </xf>
    <xf numFmtId="0" fontId="6" fillId="0" borderId="17" xfId="44" applyNumberFormat="1" applyFont="1" applyBorder="1" applyAlignment="1" applyProtection="1">
      <alignment horizontal="left" vertical="center" wrapText="1" indent="1"/>
    </xf>
    <xf numFmtId="0" fontId="6" fillId="0" borderId="25" xfId="44" applyNumberFormat="1" applyFont="1" applyBorder="1" applyAlignment="1" applyProtection="1">
      <alignment horizontal="left" vertical="center" indent="1"/>
    </xf>
    <xf numFmtId="0" fontId="6" fillId="0" borderId="21" xfId="44" applyNumberFormat="1" applyFont="1" applyBorder="1" applyAlignment="1" applyProtection="1">
      <alignment horizontal="left" vertical="center" indent="1"/>
    </xf>
    <xf numFmtId="0" fontId="6" fillId="0" borderId="26" xfId="44" applyNumberFormat="1" applyFont="1" applyBorder="1" applyAlignment="1" applyProtection="1">
      <alignment horizontal="left" vertical="center" indent="1"/>
    </xf>
    <xf numFmtId="0" fontId="36" fillId="0" borderId="0" xfId="44" applyNumberFormat="1" applyFill="1" applyBorder="1" applyAlignment="1" applyProtection="1">
      <alignment horizontal="center" vertical="center"/>
    </xf>
    <xf numFmtId="0" fontId="6" fillId="0" borderId="0" xfId="34" applyFont="1" applyFill="1" applyBorder="1" applyAlignment="1" applyProtection="1">
      <alignment horizontal="center" vertical="center" wrapText="1"/>
    </xf>
    <xf numFmtId="0" fontId="36" fillId="0" borderId="0" xfId="44" applyNumberFormat="1" applyFill="1" applyBorder="1" applyAlignment="1" applyProtection="1">
      <alignment horizontal="right" vertical="center"/>
    </xf>
    <xf numFmtId="0" fontId="6" fillId="15" borderId="0" xfId="48" applyFont="1" applyFill="1" applyBorder="1" applyAlignment="1" applyProtection="1">
      <alignment horizontal="center" vertical="center" wrapText="1"/>
    </xf>
    <xf numFmtId="0" fontId="6" fillId="0" borderId="5" xfId="48" applyFont="1" applyFill="1" applyBorder="1" applyAlignment="1" applyProtection="1">
      <alignment horizontal="center" vertical="center" wrapText="1"/>
    </xf>
    <xf numFmtId="0" fontId="6" fillId="0" borderId="0" xfId="58" applyFont="1" applyFill="1" applyAlignment="1" applyProtection="1">
      <alignment horizontal="left" vertical="top" wrapText="1"/>
    </xf>
    <xf numFmtId="0" fontId="6" fillId="0" borderId="18" xfId="34" applyFont="1" applyFill="1" applyBorder="1" applyAlignment="1" applyProtection="1">
      <alignment horizontal="left" vertical="center" wrapText="1"/>
    </xf>
    <xf numFmtId="0" fontId="6"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6"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6" fillId="0" borderId="15" xfId="58" applyFont="1" applyFill="1" applyBorder="1" applyAlignment="1" applyProtection="1">
      <alignment horizontal="center" vertical="center" wrapText="1"/>
    </xf>
    <xf numFmtId="0" fontId="6" fillId="0" borderId="5" xfId="35" applyFont="1" applyFill="1" applyBorder="1" applyAlignment="1" applyProtection="1">
      <alignment horizontal="center" vertical="center" wrapText="1"/>
    </xf>
    <xf numFmtId="0" fontId="19" fillId="0" borderId="36" xfId="34" applyFont="1" applyFill="1" applyBorder="1" applyAlignment="1" applyProtection="1">
      <alignment horizontal="left" vertical="center" wrapText="1" indent="1"/>
    </xf>
    <xf numFmtId="0" fontId="6" fillId="0" borderId="41" xfId="34" applyFont="1" applyFill="1" applyBorder="1" applyAlignment="1" applyProtection="1">
      <alignment horizontal="left" vertical="center" wrapText="1" indent="1"/>
    </xf>
    <xf numFmtId="0" fontId="6" fillId="0" borderId="15" xfId="58" applyNumberFormat="1" applyFont="1" applyFill="1" applyBorder="1" applyAlignment="1" applyProtection="1">
      <alignment horizontal="left" vertical="top" wrapText="1"/>
    </xf>
    <xf numFmtId="0" fontId="6" fillId="0" borderId="21" xfId="58" applyNumberFormat="1" applyFont="1" applyFill="1" applyBorder="1" applyAlignment="1" applyProtection="1">
      <alignment horizontal="left" vertical="top" wrapText="1"/>
    </xf>
    <xf numFmtId="49" fontId="6" fillId="0" borderId="0" xfId="43" applyBorder="1" applyAlignment="1" applyProtection="1">
      <alignment horizontal="left" vertical="top" wrapText="1"/>
    </xf>
    <xf numFmtId="0" fontId="19" fillId="0" borderId="12" xfId="34" applyFont="1" applyFill="1" applyBorder="1" applyAlignment="1" applyProtection="1">
      <alignment horizontal="left" vertical="center" wrapText="1" indent="1"/>
    </xf>
    <xf numFmtId="0" fontId="6" fillId="0" borderId="5" xfId="49" applyNumberFormat="1" applyFont="1" applyFill="1" applyBorder="1" applyAlignment="1" applyProtection="1">
      <alignment horizontal="center" vertical="center" wrapText="1"/>
    </xf>
    <xf numFmtId="0" fontId="6" fillId="0" borderId="36" xfId="34" applyFont="1" applyFill="1" applyBorder="1" applyAlignment="1" applyProtection="1">
      <alignment horizontal="left" vertical="center" wrapText="1" indent="1"/>
    </xf>
    <xf numFmtId="0" fontId="19" fillId="0" borderId="24" xfId="60" applyFont="1" applyBorder="1" applyAlignment="1">
      <alignment horizontal="left" vertical="center" indent="1"/>
    </xf>
    <xf numFmtId="0" fontId="8" fillId="9" borderId="5" xfId="0" applyNumberFormat="1" applyFont="1" applyFill="1" applyBorder="1" applyAlignment="1" applyProtection="1">
      <alignment horizontal="center" vertical="center" wrapText="1"/>
    </xf>
    <xf numFmtId="0" fontId="9" fillId="0" borderId="0" xfId="55" applyFont="1" applyAlignment="1" applyProtection="1">
      <alignment horizontal="left" vertical="center" wrapText="1"/>
    </xf>
    <xf numFmtId="0" fontId="41" fillId="0" borderId="0" xfId="55" applyFont="1" applyAlignment="1" applyProtection="1">
      <alignment horizontal="left" vertical="top" wrapText="1"/>
    </xf>
    <xf numFmtId="0" fontId="9" fillId="0" borderId="0" xfId="55" applyFont="1" applyAlignment="1" applyProtection="1">
      <alignment horizontal="justify" vertical="top" wrapText="1"/>
    </xf>
    <xf numFmtId="0" fontId="41" fillId="0" borderId="0" xfId="55" applyFont="1" applyAlignment="1" applyProtection="1">
      <alignment horizontal="justify" vertical="top" wrapText="1"/>
    </xf>
    <xf numFmtId="14" fontId="6" fillId="8" borderId="5" xfId="56" applyNumberFormat="1" applyFont="1" applyFill="1" applyBorder="1" applyAlignment="1" applyProtection="1">
      <alignment horizontal="left" vertical="center" wrapText="1" indent="1"/>
    </xf>
    <xf numFmtId="0" fontId="28" fillId="0" borderId="14" xfId="58" applyFont="1" applyFill="1" applyBorder="1" applyAlignment="1" applyProtection="1">
      <alignment horizontal="center" vertical="top" wrapText="1"/>
    </xf>
    <xf numFmtId="0" fontId="6" fillId="10" borderId="5" xfId="58" applyNumberFormat="1" applyFont="1" applyFill="1" applyBorder="1" applyAlignment="1" applyProtection="1">
      <alignment horizontal="left" vertical="center" wrapText="1"/>
      <protection locked="0"/>
    </xf>
    <xf numFmtId="0" fontId="28" fillId="0" borderId="0" xfId="58" applyFont="1" applyFill="1" applyBorder="1" applyAlignment="1" applyProtection="1">
      <alignment horizontal="center" vertical="top" wrapText="1"/>
    </xf>
    <xf numFmtId="14" fontId="47" fillId="0" borderId="5" xfId="56" applyNumberFormat="1" applyFont="1" applyFill="1" applyBorder="1" applyAlignment="1" applyProtection="1">
      <alignment horizontal="center" vertical="center" wrapText="1"/>
    </xf>
    <xf numFmtId="14" fontId="47" fillId="0" borderId="22" xfId="56" applyNumberFormat="1" applyFont="1" applyFill="1" applyBorder="1" applyAlignment="1" applyProtection="1">
      <alignment horizontal="center" vertical="center" wrapText="1"/>
    </xf>
    <xf numFmtId="14" fontId="47" fillId="0" borderId="18" xfId="56" applyNumberFormat="1" applyFont="1" applyFill="1" applyBorder="1" applyAlignment="1" applyProtection="1">
      <alignment horizontal="center" vertical="center" wrapText="1"/>
    </xf>
    <xf numFmtId="0" fontId="60" fillId="10" borderId="5" xfId="39" applyNumberFormat="1" applyFont="1" applyFill="1" applyBorder="1" applyAlignment="1" applyProtection="1">
      <alignment horizontal="left" vertical="center" wrapText="1" indent="1"/>
      <protection locked="0"/>
    </xf>
    <xf numFmtId="0" fontId="60" fillId="10" borderId="5" xfId="39" applyNumberFormat="1" applyFont="1" applyFill="1" applyBorder="1" applyAlignment="1" applyProtection="1">
      <alignment horizontal="left" vertical="top" indent="1"/>
      <protection locked="0"/>
    </xf>
    <xf numFmtId="0" fontId="60" fillId="0" borderId="5" xfId="39" applyNumberFormat="1" applyFont="1" applyFill="1" applyBorder="1" applyAlignment="1" applyProtection="1">
      <alignment horizontal="left" vertical="center" wrapText="1" indent="1"/>
    </xf>
    <xf numFmtId="0" fontId="60" fillId="0" borderId="5" xfId="39" applyNumberFormat="1" applyFont="1" applyFill="1" applyBorder="1" applyAlignment="1" applyProtection="1">
      <alignment horizontal="left" vertical="top" indent="1"/>
    </xf>
  </cellXfs>
  <cellStyles count="15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1" xfId="85" builtinId="30" hidden="1"/>
    <cellStyle name="20% - Акцент1" xfId="109" builtinId="30" hidden="1"/>
    <cellStyle name="20% - Акцент1" xfId="133" builtinId="30" hidden="1"/>
    <cellStyle name="20% - Акцент2" xfId="64" builtinId="34" hidden="1"/>
    <cellStyle name="20% - Акцент2" xfId="88" builtinId="34" hidden="1"/>
    <cellStyle name="20% - Акцент2" xfId="112" builtinId="34" hidden="1"/>
    <cellStyle name="20% - Акцент2" xfId="136" builtinId="34" hidden="1"/>
    <cellStyle name="20% - Акцент3" xfId="67" builtinId="38" hidden="1"/>
    <cellStyle name="20% - Акцент3" xfId="91" builtinId="38" hidden="1"/>
    <cellStyle name="20% - Акцент3" xfId="115" builtinId="38" hidden="1"/>
    <cellStyle name="20% - Акцент3" xfId="139" builtinId="38" hidden="1"/>
    <cellStyle name="20% - Акцент4" xfId="70" builtinId="42" hidden="1"/>
    <cellStyle name="20% - Акцент4" xfId="94" builtinId="42" hidden="1"/>
    <cellStyle name="20% - Акцент4" xfId="118" builtinId="42" hidden="1"/>
    <cellStyle name="20% - Акцент4" xfId="142" builtinId="42" hidden="1"/>
    <cellStyle name="20% - Акцент5" xfId="73" builtinId="46" hidden="1"/>
    <cellStyle name="20% - Акцент5" xfId="97" builtinId="46" hidden="1"/>
    <cellStyle name="20% - Акцент5" xfId="121" builtinId="46" hidden="1"/>
    <cellStyle name="20% - Акцент5" xfId="145" builtinId="46" hidden="1"/>
    <cellStyle name="20% - Акцент6" xfId="76" builtinId="50" hidden="1"/>
    <cellStyle name="20% - Акцент6" xfId="100" builtinId="50" hidden="1"/>
    <cellStyle name="20% - Акцент6" xfId="124" builtinId="50" hidden="1"/>
    <cellStyle name="20% - Акцент6" xfId="148" builtinId="50" hidden="1"/>
    <cellStyle name="40% - Акцент1" xfId="62" builtinId="31" hidden="1"/>
    <cellStyle name="40% - Акцент1" xfId="86" builtinId="31" hidden="1"/>
    <cellStyle name="40% - Акцент1" xfId="110" builtinId="31" hidden="1"/>
    <cellStyle name="40% - Акцент1" xfId="134" builtinId="31" hidden="1"/>
    <cellStyle name="40% - Акцент2" xfId="65" builtinId="35" hidden="1"/>
    <cellStyle name="40% - Акцент2" xfId="89" builtinId="35" hidden="1"/>
    <cellStyle name="40% - Акцент2" xfId="113" builtinId="35" hidden="1"/>
    <cellStyle name="40% - Акцент2" xfId="137" builtinId="35" hidden="1"/>
    <cellStyle name="40% - Акцент3" xfId="68" builtinId="39" hidden="1"/>
    <cellStyle name="40% - Акцент3" xfId="92" builtinId="39" hidden="1"/>
    <cellStyle name="40% - Акцент3" xfId="116" builtinId="39" hidden="1"/>
    <cellStyle name="40% - Акцент3" xfId="140" builtinId="39" hidden="1"/>
    <cellStyle name="40% - Акцент4" xfId="71" builtinId="43" hidden="1"/>
    <cellStyle name="40% - Акцент4" xfId="95" builtinId="43" hidden="1"/>
    <cellStyle name="40% - Акцент4" xfId="119" builtinId="43" hidden="1"/>
    <cellStyle name="40% - Акцент4" xfId="143" builtinId="43" hidden="1"/>
    <cellStyle name="40% - Акцент5" xfId="74" builtinId="47" hidden="1"/>
    <cellStyle name="40% - Акцент5" xfId="98" builtinId="47" hidden="1"/>
    <cellStyle name="40% - Акцент5" xfId="122" builtinId="47" hidden="1"/>
    <cellStyle name="40% - Акцент5" xfId="146" builtinId="47" hidden="1"/>
    <cellStyle name="40% - Акцент6" xfId="77" builtinId="51" hidden="1"/>
    <cellStyle name="40% - Акцент6" xfId="101" builtinId="51" hidden="1"/>
    <cellStyle name="40% - Акцент6" xfId="125" builtinId="51" hidden="1"/>
    <cellStyle name="40% - Акцент6" xfId="149" builtinId="51" hidden="1"/>
    <cellStyle name="60% - Акцент1" xfId="63" builtinId="32" hidden="1"/>
    <cellStyle name="60% - Акцент1" xfId="87" builtinId="32" hidden="1"/>
    <cellStyle name="60% - Акцент1" xfId="111" builtinId="32" hidden="1"/>
    <cellStyle name="60% - Акцент1" xfId="135" builtinId="32" hidden="1"/>
    <cellStyle name="60% - Акцент2" xfId="66" builtinId="36" hidden="1"/>
    <cellStyle name="60% - Акцент2" xfId="90" builtinId="36" hidden="1"/>
    <cellStyle name="60% - Акцент2" xfId="114" builtinId="36" hidden="1"/>
    <cellStyle name="60% - Акцент2" xfId="138" builtinId="36" hidden="1"/>
    <cellStyle name="60% - Акцент3" xfId="69" builtinId="40" hidden="1"/>
    <cellStyle name="60% - Акцент3" xfId="93" builtinId="40" hidden="1"/>
    <cellStyle name="60% - Акцент3" xfId="117" builtinId="40" hidden="1"/>
    <cellStyle name="60% - Акцент3" xfId="141" builtinId="40" hidden="1"/>
    <cellStyle name="60% - Акцент4" xfId="72" builtinId="44" hidden="1"/>
    <cellStyle name="60% - Акцент4" xfId="96" builtinId="44" hidden="1"/>
    <cellStyle name="60% - Акцент4" xfId="120" builtinId="44" hidden="1"/>
    <cellStyle name="60% - Акцент4" xfId="144" builtinId="44" hidden="1"/>
    <cellStyle name="60% - Акцент5" xfId="75" builtinId="48" hidden="1"/>
    <cellStyle name="60% - Акцент5" xfId="99" builtinId="48" hidden="1"/>
    <cellStyle name="60% - Акцент5" xfId="123" builtinId="48" hidden="1"/>
    <cellStyle name="60% - Акцент5" xfId="147" builtinId="48" hidden="1"/>
    <cellStyle name="60% - Акцент6" xfId="78" builtinId="52" hidden="1"/>
    <cellStyle name="60% - Акцент6" xfId="102" builtinId="52" hidden="1"/>
    <cellStyle name="60% - Акцент6" xfId="126" builtinId="52" hidden="1"/>
    <cellStyle name="60% - Акцент6" xfId="150"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xfId="106" builtinId="4" hidden="1"/>
    <cellStyle name="Денежный" xfId="130" builtinId="4" hidden="1"/>
    <cellStyle name="Денежный" xfId="154" builtinId="4" hidden="1"/>
    <cellStyle name="Денежный [0]" xfId="83" builtinId="7" hidden="1"/>
    <cellStyle name="Денежный [0]" xfId="107" builtinId="7" hidden="1"/>
    <cellStyle name="Денежный [0]" xfId="131" builtinId="7" hidden="1"/>
    <cellStyle name="Денежный [0]" xfId="155"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Открывавшаяся гиперссылка" xfId="103" builtinId="9" hidden="1"/>
    <cellStyle name="Открывавшаяся гиперссылка" xfId="127" builtinId="9" hidden="1"/>
    <cellStyle name="Открывавшаяся гиперссылка" xfId="151" builtinId="9" hidden="1"/>
    <cellStyle name="Процентный" xfId="84" builtinId="5" hidden="1"/>
    <cellStyle name="Процентный" xfId="108" builtinId="5" hidden="1"/>
    <cellStyle name="Процентный" xfId="132" builtinId="5" hidden="1"/>
    <cellStyle name="Процентный" xfId="156" builtinId="5" hidden="1"/>
    <cellStyle name="Финансовый" xfId="80" builtinId="3" hidden="1"/>
    <cellStyle name="Финансовый" xfId="104" builtinId="3" hidden="1"/>
    <cellStyle name="Финансовый" xfId="128" builtinId="3" hidden="1"/>
    <cellStyle name="Финансовый" xfId="152" builtinId="3" hidden="1"/>
    <cellStyle name="Финансовый [0]" xfId="81" builtinId="6" hidden="1"/>
    <cellStyle name="Финансовый [0]" xfId="105" builtinId="6" hidden="1"/>
    <cellStyle name="Финансовый [0]" xfId="129" builtinId="6" hidden="1"/>
    <cellStyle name="Финансовый [0]" xfId="153"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29</xdr:row>
      <xdr:rowOff>104775</xdr:rowOff>
    </xdr:from>
    <xdr:to>
      <xdr:col>5</xdr:col>
      <xdr:colOff>247650</xdr:colOff>
      <xdr:row>29</xdr:row>
      <xdr:rowOff>390525</xdr:rowOff>
    </xdr:to>
    <xdr:sp macro="[0]!modList07.cmdDoIt_Click_Handler" textlink="">
      <xdr:nvSpPr>
        <xdr:cNvPr id="18" name="cmdCreate_Sheets" hidden="1">
          <a:extLst>
            <a:ext uri="{FF2B5EF4-FFF2-40B4-BE49-F238E27FC236}">
              <a16:creationId xmlns=""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0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3" customWidth="1"/>
    <col min="2" max="2" width="8.7109375" style="53" customWidth="1"/>
    <col min="3" max="3" width="22.28515625" style="53" customWidth="1"/>
    <col min="4" max="4" width="4.28515625" style="53" customWidth="1"/>
    <col min="5" max="6" width="4.42578125" style="53" customWidth="1"/>
    <col min="7" max="7" width="4.5703125" style="53" customWidth="1"/>
    <col min="8" max="25" width="4.42578125" style="53" customWidth="1"/>
    <col min="26" max="33" width="9.140625" style="115"/>
    <col min="34" max="16384" width="9.140625" style="53"/>
  </cols>
  <sheetData>
    <row r="1" spans="1:27" ht="10.5" customHeight="1">
      <c r="AA1" s="115" t="s">
        <v>68</v>
      </c>
    </row>
    <row r="2" spans="1:27" ht="16.5" customHeight="1">
      <c r="B2" s="464" t="str">
        <f>"Код отчёта: " &amp; GetCode()</f>
        <v>Код отчёта: FAS.JKH.OPEN.INFO.QUARTER.HVS</v>
      </c>
      <c r="C2" s="464"/>
      <c r="D2" s="464"/>
      <c r="E2" s="464"/>
      <c r="F2" s="464"/>
      <c r="G2" s="464"/>
      <c r="V2" s="106"/>
    </row>
    <row r="3" spans="1:27" ht="18" customHeight="1">
      <c r="B3" s="465" t="str">
        <f>"Версия " &amp; Getversion()</f>
        <v>Версия 1.0.2</v>
      </c>
      <c r="C3" s="465"/>
      <c r="H3" s="106"/>
      <c r="I3" s="106"/>
      <c r="J3" s="106"/>
      <c r="K3" s="106"/>
      <c r="L3" s="106"/>
      <c r="M3" s="106"/>
      <c r="N3" s="106"/>
      <c r="O3" s="106"/>
      <c r="P3" s="106"/>
      <c r="Q3" s="106"/>
      <c r="R3" s="106"/>
      <c r="V3" s="106"/>
      <c r="W3" s="106"/>
      <c r="X3" s="106"/>
      <c r="Y3" s="106"/>
    </row>
    <row r="4" spans="1:27" ht="6" customHeight="1">
      <c r="D4" s="106"/>
      <c r="E4" s="106"/>
      <c r="F4" s="106"/>
      <c r="G4" s="106"/>
      <c r="H4" s="106"/>
      <c r="I4" s="106"/>
      <c r="J4" s="106"/>
      <c r="K4" s="106"/>
      <c r="L4" s="106"/>
      <c r="M4" s="106"/>
      <c r="N4" s="106"/>
      <c r="O4" s="106"/>
      <c r="P4" s="106"/>
      <c r="Q4" s="106"/>
      <c r="R4" s="106"/>
      <c r="S4" s="106"/>
      <c r="T4" s="106"/>
      <c r="U4" s="106"/>
      <c r="V4" s="106"/>
      <c r="W4" s="106"/>
      <c r="X4" s="106"/>
      <c r="Y4" s="106"/>
    </row>
    <row r="5" spans="1:27" ht="32.25" customHeight="1">
      <c r="B5" s="4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467"/>
      <c r="D5" s="467"/>
      <c r="E5" s="467"/>
      <c r="F5" s="467"/>
      <c r="G5" s="467"/>
      <c r="H5" s="467"/>
      <c r="I5" s="467"/>
      <c r="J5" s="467"/>
      <c r="K5" s="467"/>
      <c r="L5" s="467"/>
      <c r="M5" s="467"/>
      <c r="N5" s="467"/>
      <c r="O5" s="467"/>
      <c r="P5" s="467"/>
      <c r="Q5" s="467"/>
      <c r="R5" s="467"/>
      <c r="S5" s="467"/>
      <c r="T5" s="467"/>
      <c r="U5" s="467"/>
      <c r="V5" s="467"/>
      <c r="W5" s="467"/>
      <c r="X5" s="467"/>
      <c r="Y5" s="468"/>
    </row>
    <row r="6" spans="1:27" ht="9.75" customHeight="1">
      <c r="A6" s="106"/>
      <c r="B6" s="116"/>
      <c r="C6" s="117"/>
      <c r="D6" s="118"/>
      <c r="E6" s="118"/>
      <c r="F6" s="118"/>
      <c r="G6" s="118"/>
      <c r="H6" s="118"/>
      <c r="I6" s="118"/>
      <c r="J6" s="118"/>
      <c r="K6" s="118"/>
      <c r="L6" s="118"/>
      <c r="M6" s="118"/>
      <c r="N6" s="118"/>
      <c r="O6" s="118"/>
      <c r="P6" s="118"/>
      <c r="Q6" s="118"/>
      <c r="R6" s="118"/>
      <c r="S6" s="118"/>
      <c r="T6" s="118"/>
      <c r="U6" s="118"/>
      <c r="V6" s="118"/>
      <c r="W6" s="118"/>
      <c r="X6" s="118"/>
      <c r="Y6" s="109"/>
    </row>
    <row r="7" spans="1:27" ht="15" customHeight="1">
      <c r="A7" s="106"/>
      <c r="B7" s="119"/>
      <c r="C7" s="120"/>
      <c r="D7" s="121"/>
      <c r="E7" s="460" t="s">
        <v>227</v>
      </c>
      <c r="F7" s="460"/>
      <c r="G7" s="460"/>
      <c r="H7" s="460"/>
      <c r="I7" s="460"/>
      <c r="J7" s="460"/>
      <c r="K7" s="460"/>
      <c r="L7" s="460"/>
      <c r="M7" s="460"/>
      <c r="N7" s="460"/>
      <c r="O7" s="460"/>
      <c r="P7" s="460"/>
      <c r="Q7" s="460"/>
      <c r="R7" s="460"/>
      <c r="S7" s="460"/>
      <c r="T7" s="460"/>
      <c r="U7" s="460"/>
      <c r="V7" s="460"/>
      <c r="W7" s="460"/>
      <c r="X7" s="460"/>
      <c r="Y7" s="110"/>
    </row>
    <row r="8" spans="1:27" ht="15" customHeight="1">
      <c r="A8" s="106"/>
      <c r="B8" s="119"/>
      <c r="C8" s="120"/>
      <c r="D8" s="121"/>
      <c r="E8" s="460"/>
      <c r="F8" s="460"/>
      <c r="G8" s="460"/>
      <c r="H8" s="460"/>
      <c r="I8" s="460"/>
      <c r="J8" s="460"/>
      <c r="K8" s="460"/>
      <c r="L8" s="460"/>
      <c r="M8" s="460"/>
      <c r="N8" s="460"/>
      <c r="O8" s="460"/>
      <c r="P8" s="460"/>
      <c r="Q8" s="460"/>
      <c r="R8" s="460"/>
      <c r="S8" s="460"/>
      <c r="T8" s="460"/>
      <c r="U8" s="460"/>
      <c r="V8" s="460"/>
      <c r="W8" s="460"/>
      <c r="X8" s="460"/>
      <c r="Y8" s="110"/>
    </row>
    <row r="9" spans="1:27" ht="15" customHeight="1">
      <c r="A9" s="106"/>
      <c r="B9" s="119"/>
      <c r="C9" s="120"/>
      <c r="D9" s="121"/>
      <c r="E9" s="460"/>
      <c r="F9" s="460"/>
      <c r="G9" s="460"/>
      <c r="H9" s="460"/>
      <c r="I9" s="460"/>
      <c r="J9" s="460"/>
      <c r="K9" s="460"/>
      <c r="L9" s="460"/>
      <c r="M9" s="460"/>
      <c r="N9" s="460"/>
      <c r="O9" s="460"/>
      <c r="P9" s="460"/>
      <c r="Q9" s="460"/>
      <c r="R9" s="460"/>
      <c r="S9" s="460"/>
      <c r="T9" s="460"/>
      <c r="U9" s="460"/>
      <c r="V9" s="460"/>
      <c r="W9" s="460"/>
      <c r="X9" s="460"/>
      <c r="Y9" s="110"/>
    </row>
    <row r="10" spans="1:27" ht="10.5" customHeight="1">
      <c r="A10" s="106"/>
      <c r="B10" s="119"/>
      <c r="C10" s="120"/>
      <c r="D10" s="121"/>
      <c r="E10" s="460"/>
      <c r="F10" s="460"/>
      <c r="G10" s="460"/>
      <c r="H10" s="460"/>
      <c r="I10" s="460"/>
      <c r="J10" s="460"/>
      <c r="K10" s="460"/>
      <c r="L10" s="460"/>
      <c r="M10" s="460"/>
      <c r="N10" s="460"/>
      <c r="O10" s="460"/>
      <c r="P10" s="460"/>
      <c r="Q10" s="460"/>
      <c r="R10" s="460"/>
      <c r="S10" s="460"/>
      <c r="T10" s="460"/>
      <c r="U10" s="460"/>
      <c r="V10" s="460"/>
      <c r="W10" s="460"/>
      <c r="X10" s="460"/>
      <c r="Y10" s="110"/>
    </row>
    <row r="11" spans="1:27" ht="27" customHeight="1">
      <c r="A11" s="106"/>
      <c r="B11" s="119"/>
      <c r="C11" s="120"/>
      <c r="D11" s="121"/>
      <c r="E11" s="460"/>
      <c r="F11" s="460"/>
      <c r="G11" s="460"/>
      <c r="H11" s="460"/>
      <c r="I11" s="460"/>
      <c r="J11" s="460"/>
      <c r="K11" s="460"/>
      <c r="L11" s="460"/>
      <c r="M11" s="460"/>
      <c r="N11" s="460"/>
      <c r="O11" s="460"/>
      <c r="P11" s="460"/>
      <c r="Q11" s="460"/>
      <c r="R11" s="460"/>
      <c r="S11" s="460"/>
      <c r="T11" s="460"/>
      <c r="U11" s="460"/>
      <c r="V11" s="460"/>
      <c r="W11" s="460"/>
      <c r="X11" s="460"/>
      <c r="Y11" s="110"/>
    </row>
    <row r="12" spans="1:27" ht="12" customHeight="1">
      <c r="A12" s="106"/>
      <c r="B12" s="119"/>
      <c r="C12" s="120"/>
      <c r="D12" s="121"/>
      <c r="E12" s="460"/>
      <c r="F12" s="460"/>
      <c r="G12" s="460"/>
      <c r="H12" s="460"/>
      <c r="I12" s="460"/>
      <c r="J12" s="460"/>
      <c r="K12" s="460"/>
      <c r="L12" s="460"/>
      <c r="M12" s="460"/>
      <c r="N12" s="460"/>
      <c r="O12" s="460"/>
      <c r="P12" s="460"/>
      <c r="Q12" s="460"/>
      <c r="R12" s="460"/>
      <c r="S12" s="460"/>
      <c r="T12" s="460"/>
      <c r="U12" s="460"/>
      <c r="V12" s="460"/>
      <c r="W12" s="460"/>
      <c r="X12" s="460"/>
      <c r="Y12" s="110"/>
    </row>
    <row r="13" spans="1:27" ht="38.25" customHeight="1">
      <c r="A13" s="106"/>
      <c r="B13" s="119"/>
      <c r="C13" s="120"/>
      <c r="D13" s="121"/>
      <c r="E13" s="460"/>
      <c r="F13" s="460"/>
      <c r="G13" s="460"/>
      <c r="H13" s="460"/>
      <c r="I13" s="460"/>
      <c r="J13" s="460"/>
      <c r="K13" s="460"/>
      <c r="L13" s="460"/>
      <c r="M13" s="460"/>
      <c r="N13" s="460"/>
      <c r="O13" s="460"/>
      <c r="P13" s="460"/>
      <c r="Q13" s="460"/>
      <c r="R13" s="460"/>
      <c r="S13" s="460"/>
      <c r="T13" s="460"/>
      <c r="U13" s="460"/>
      <c r="V13" s="460"/>
      <c r="W13" s="460"/>
      <c r="X13" s="460"/>
      <c r="Y13" s="111"/>
    </row>
    <row r="14" spans="1:27" ht="15" customHeight="1">
      <c r="A14" s="106"/>
      <c r="B14" s="119"/>
      <c r="C14" s="120"/>
      <c r="D14" s="121"/>
      <c r="E14" s="460"/>
      <c r="F14" s="460"/>
      <c r="G14" s="460"/>
      <c r="H14" s="460"/>
      <c r="I14" s="460"/>
      <c r="J14" s="460"/>
      <c r="K14" s="460"/>
      <c r="L14" s="460"/>
      <c r="M14" s="460"/>
      <c r="N14" s="460"/>
      <c r="O14" s="460"/>
      <c r="P14" s="460"/>
      <c r="Q14" s="460"/>
      <c r="R14" s="460"/>
      <c r="S14" s="460"/>
      <c r="T14" s="460"/>
      <c r="U14" s="460"/>
      <c r="V14" s="460"/>
      <c r="W14" s="460"/>
      <c r="X14" s="460"/>
      <c r="Y14" s="110"/>
    </row>
    <row r="15" spans="1:27" ht="15">
      <c r="A15" s="106"/>
      <c r="B15" s="119"/>
      <c r="C15" s="120"/>
      <c r="D15" s="121"/>
      <c r="E15" s="460"/>
      <c r="F15" s="460"/>
      <c r="G15" s="460"/>
      <c r="H15" s="460"/>
      <c r="I15" s="460"/>
      <c r="J15" s="460"/>
      <c r="K15" s="460"/>
      <c r="L15" s="460"/>
      <c r="M15" s="460"/>
      <c r="N15" s="460"/>
      <c r="O15" s="460"/>
      <c r="P15" s="460"/>
      <c r="Q15" s="460"/>
      <c r="R15" s="460"/>
      <c r="S15" s="460"/>
      <c r="T15" s="460"/>
      <c r="U15" s="460"/>
      <c r="V15" s="460"/>
      <c r="W15" s="460"/>
      <c r="X15" s="460"/>
      <c r="Y15" s="110"/>
    </row>
    <row r="16" spans="1:27" ht="15">
      <c r="A16" s="106"/>
      <c r="B16" s="119"/>
      <c r="C16" s="120"/>
      <c r="D16" s="121"/>
      <c r="E16" s="460"/>
      <c r="F16" s="460"/>
      <c r="G16" s="460"/>
      <c r="H16" s="460"/>
      <c r="I16" s="460"/>
      <c r="J16" s="460"/>
      <c r="K16" s="460"/>
      <c r="L16" s="460"/>
      <c r="M16" s="460"/>
      <c r="N16" s="460"/>
      <c r="O16" s="460"/>
      <c r="P16" s="460"/>
      <c r="Q16" s="460"/>
      <c r="R16" s="460"/>
      <c r="S16" s="460"/>
      <c r="T16" s="460"/>
      <c r="U16" s="460"/>
      <c r="V16" s="460"/>
      <c r="W16" s="460"/>
      <c r="X16" s="460"/>
      <c r="Y16" s="110"/>
    </row>
    <row r="17" spans="1:25" ht="15" customHeight="1">
      <c r="A17" s="106"/>
      <c r="B17" s="119"/>
      <c r="C17" s="120"/>
      <c r="D17" s="121"/>
      <c r="E17" s="460"/>
      <c r="F17" s="460"/>
      <c r="G17" s="460"/>
      <c r="H17" s="460"/>
      <c r="I17" s="460"/>
      <c r="J17" s="460"/>
      <c r="K17" s="460"/>
      <c r="L17" s="460"/>
      <c r="M17" s="460"/>
      <c r="N17" s="460"/>
      <c r="O17" s="460"/>
      <c r="P17" s="460"/>
      <c r="Q17" s="460"/>
      <c r="R17" s="460"/>
      <c r="S17" s="460"/>
      <c r="T17" s="460"/>
      <c r="U17" s="460"/>
      <c r="V17" s="460"/>
      <c r="W17" s="460"/>
      <c r="X17" s="460"/>
      <c r="Y17" s="110"/>
    </row>
    <row r="18" spans="1:25" ht="15">
      <c r="A18" s="106"/>
      <c r="B18" s="119"/>
      <c r="C18" s="120"/>
      <c r="D18" s="121"/>
      <c r="E18" s="460"/>
      <c r="F18" s="460"/>
      <c r="G18" s="460"/>
      <c r="H18" s="460"/>
      <c r="I18" s="460"/>
      <c r="J18" s="460"/>
      <c r="K18" s="460"/>
      <c r="L18" s="460"/>
      <c r="M18" s="460"/>
      <c r="N18" s="460"/>
      <c r="O18" s="460"/>
      <c r="P18" s="460"/>
      <c r="Q18" s="460"/>
      <c r="R18" s="460"/>
      <c r="S18" s="460"/>
      <c r="T18" s="460"/>
      <c r="U18" s="460"/>
      <c r="V18" s="460"/>
      <c r="W18" s="460"/>
      <c r="X18" s="460"/>
      <c r="Y18" s="110"/>
    </row>
    <row r="19" spans="1:25" ht="23.45" customHeight="1">
      <c r="A19" s="106"/>
      <c r="B19" s="119"/>
      <c r="C19" s="120"/>
      <c r="D19" s="122"/>
      <c r="E19" s="460"/>
      <c r="F19" s="460"/>
      <c r="G19" s="460"/>
      <c r="H19" s="460"/>
      <c r="I19" s="460"/>
      <c r="J19" s="460"/>
      <c r="K19" s="460"/>
      <c r="L19" s="460"/>
      <c r="M19" s="460"/>
      <c r="N19" s="460"/>
      <c r="O19" s="460"/>
      <c r="P19" s="460"/>
      <c r="Q19" s="460"/>
      <c r="R19" s="460"/>
      <c r="S19" s="460"/>
      <c r="T19" s="460"/>
      <c r="U19" s="460"/>
      <c r="V19" s="460"/>
      <c r="W19" s="460"/>
      <c r="X19" s="460"/>
      <c r="Y19" s="110"/>
    </row>
    <row r="20" spans="1:25" ht="15" hidden="1">
      <c r="A20" s="106"/>
      <c r="B20" s="119"/>
      <c r="C20" s="120"/>
      <c r="D20" s="122"/>
      <c r="E20" s="123"/>
      <c r="F20" s="123"/>
      <c r="G20" s="123"/>
      <c r="H20" s="123"/>
      <c r="I20" s="123"/>
      <c r="J20" s="123"/>
      <c r="K20" s="123"/>
      <c r="L20" s="123"/>
      <c r="M20" s="123"/>
      <c r="N20" s="123"/>
      <c r="O20" s="123"/>
      <c r="P20" s="123"/>
      <c r="Q20" s="123"/>
      <c r="R20" s="123"/>
      <c r="S20" s="123"/>
      <c r="T20" s="123"/>
      <c r="U20" s="123"/>
      <c r="V20" s="123"/>
      <c r="W20" s="123"/>
      <c r="X20" s="123"/>
      <c r="Y20" s="110"/>
    </row>
    <row r="21" spans="1:25" ht="14.25" hidden="1" customHeight="1">
      <c r="A21" s="106"/>
      <c r="B21" s="119"/>
      <c r="C21" s="120"/>
      <c r="D21" s="124"/>
      <c r="E21" s="131" t="s">
        <v>66</v>
      </c>
      <c r="F21" s="462" t="s">
        <v>70</v>
      </c>
      <c r="G21" s="463"/>
      <c r="H21" s="463"/>
      <c r="I21" s="463"/>
      <c r="J21" s="463"/>
      <c r="K21" s="463"/>
      <c r="L21" s="463"/>
      <c r="M21" s="463"/>
      <c r="N21" s="121"/>
      <c r="O21" s="133" t="s">
        <v>66</v>
      </c>
      <c r="P21" s="469" t="s">
        <v>67</v>
      </c>
      <c r="Q21" s="470"/>
      <c r="R21" s="470"/>
      <c r="S21" s="470"/>
      <c r="T21" s="470"/>
      <c r="U21" s="470"/>
      <c r="V21" s="470"/>
      <c r="W21" s="470"/>
      <c r="X21" s="470"/>
      <c r="Y21" s="110"/>
    </row>
    <row r="22" spans="1:25" ht="14.25" hidden="1" customHeight="1">
      <c r="A22" s="106"/>
      <c r="B22" s="119"/>
      <c r="C22" s="120"/>
      <c r="D22" s="124"/>
      <c r="E22" s="132" t="s">
        <v>66</v>
      </c>
      <c r="F22" s="462" t="s">
        <v>69</v>
      </c>
      <c r="G22" s="463"/>
      <c r="H22" s="463"/>
      <c r="I22" s="463"/>
      <c r="J22" s="463"/>
      <c r="K22" s="463"/>
      <c r="L22" s="463"/>
      <c r="M22" s="463"/>
      <c r="N22" s="121"/>
      <c r="O22" s="134" t="s">
        <v>66</v>
      </c>
      <c r="P22" s="469" t="s">
        <v>228</v>
      </c>
      <c r="Q22" s="470"/>
      <c r="R22" s="470"/>
      <c r="S22" s="470"/>
      <c r="T22" s="470"/>
      <c r="U22" s="470"/>
      <c r="V22" s="470"/>
      <c r="W22" s="470"/>
      <c r="X22" s="470"/>
      <c r="Y22" s="110"/>
    </row>
    <row r="23" spans="1:25" ht="27" hidden="1" customHeight="1">
      <c r="A23" s="106"/>
      <c r="B23" s="119"/>
      <c r="C23" s="120"/>
      <c r="D23" s="124"/>
      <c r="E23" s="121"/>
      <c r="F23" s="121"/>
      <c r="G23" s="121"/>
      <c r="H23" s="121"/>
      <c r="I23" s="121"/>
      <c r="J23" s="121"/>
      <c r="K23" s="121"/>
      <c r="L23" s="121"/>
      <c r="M23" s="121"/>
      <c r="N23" s="121"/>
      <c r="O23" s="121"/>
      <c r="P23" s="461"/>
      <c r="Q23" s="461"/>
      <c r="R23" s="461"/>
      <c r="S23" s="461"/>
      <c r="T23" s="461"/>
      <c r="U23" s="461"/>
      <c r="V23" s="461"/>
      <c r="W23" s="461"/>
      <c r="X23" s="121"/>
      <c r="Y23" s="110"/>
    </row>
    <row r="24" spans="1:25" ht="15" hidden="1" customHeight="1">
      <c r="A24" s="106"/>
      <c r="B24" s="119"/>
      <c r="C24" s="120"/>
      <c r="D24" s="124"/>
      <c r="E24" s="121"/>
      <c r="F24" s="121"/>
      <c r="G24" s="121"/>
      <c r="H24" s="121"/>
      <c r="I24" s="121"/>
      <c r="J24" s="121"/>
      <c r="K24" s="121"/>
      <c r="L24" s="121"/>
      <c r="M24" s="121"/>
      <c r="N24" s="121"/>
      <c r="O24" s="121"/>
      <c r="P24" s="121"/>
      <c r="Q24" s="121"/>
      <c r="R24" s="121"/>
      <c r="S24" s="121"/>
      <c r="T24" s="121"/>
      <c r="U24" s="121"/>
      <c r="V24" s="121"/>
      <c r="W24" s="121"/>
      <c r="X24" s="121"/>
      <c r="Y24" s="110"/>
    </row>
    <row r="25" spans="1:25" ht="15" hidden="1" customHeight="1">
      <c r="A25" s="106"/>
      <c r="B25" s="119"/>
      <c r="C25" s="120"/>
      <c r="D25" s="124"/>
      <c r="E25" s="121"/>
      <c r="F25" s="121"/>
      <c r="G25" s="121"/>
      <c r="H25" s="121"/>
      <c r="I25" s="121"/>
      <c r="J25" s="121"/>
      <c r="K25" s="121"/>
      <c r="L25" s="121"/>
      <c r="M25" s="121"/>
      <c r="N25" s="121"/>
      <c r="O25" s="121"/>
      <c r="P25" s="121"/>
      <c r="Q25" s="121"/>
      <c r="R25" s="121"/>
      <c r="S25" s="121"/>
      <c r="T25" s="121"/>
      <c r="U25" s="121"/>
      <c r="V25" s="121"/>
      <c r="W25" s="121"/>
      <c r="X25" s="121"/>
      <c r="Y25" s="110"/>
    </row>
    <row r="26" spans="1:25" ht="15" hidden="1" customHeight="1">
      <c r="A26" s="106"/>
      <c r="B26" s="119"/>
      <c r="C26" s="120"/>
      <c r="D26" s="124"/>
      <c r="E26" s="121"/>
      <c r="F26" s="121"/>
      <c r="G26" s="121"/>
      <c r="H26" s="121"/>
      <c r="I26" s="121"/>
      <c r="J26" s="121"/>
      <c r="K26" s="121"/>
      <c r="L26" s="121"/>
      <c r="M26" s="121"/>
      <c r="N26" s="121"/>
      <c r="O26" s="121"/>
      <c r="P26" s="121"/>
      <c r="Q26" s="121"/>
      <c r="R26" s="121"/>
      <c r="S26" s="121"/>
      <c r="T26" s="121"/>
      <c r="U26" s="121"/>
      <c r="V26" s="121"/>
      <c r="W26" s="121"/>
      <c r="X26" s="121"/>
      <c r="Y26" s="110"/>
    </row>
    <row r="27" spans="1:25" ht="15" hidden="1" customHeight="1">
      <c r="A27" s="106"/>
      <c r="B27" s="119"/>
      <c r="C27" s="120"/>
      <c r="D27" s="124"/>
      <c r="E27" s="121"/>
      <c r="F27" s="121"/>
      <c r="G27" s="121"/>
      <c r="H27" s="121"/>
      <c r="I27" s="121"/>
      <c r="J27" s="121"/>
      <c r="K27" s="121"/>
      <c r="L27" s="121"/>
      <c r="M27" s="121"/>
      <c r="N27" s="121"/>
      <c r="O27" s="121"/>
      <c r="P27" s="121"/>
      <c r="Q27" s="121"/>
      <c r="R27" s="121"/>
      <c r="S27" s="121"/>
      <c r="T27" s="121"/>
      <c r="U27" s="121"/>
      <c r="V27" s="121"/>
      <c r="W27" s="121"/>
      <c r="X27" s="121"/>
      <c r="Y27" s="110"/>
    </row>
    <row r="28" spans="1:25" ht="15" hidden="1" customHeight="1">
      <c r="A28" s="106"/>
      <c r="B28" s="119"/>
      <c r="C28" s="120"/>
      <c r="D28" s="124"/>
      <c r="E28" s="121"/>
      <c r="F28" s="121"/>
      <c r="G28" s="121"/>
      <c r="H28" s="121"/>
      <c r="I28" s="121"/>
      <c r="J28" s="121"/>
      <c r="K28" s="121"/>
      <c r="L28" s="121"/>
      <c r="M28" s="121"/>
      <c r="N28" s="121"/>
      <c r="O28" s="121"/>
      <c r="P28" s="121"/>
      <c r="Q28" s="121"/>
      <c r="R28" s="121"/>
      <c r="S28" s="121"/>
      <c r="T28" s="121"/>
      <c r="U28" s="121"/>
      <c r="V28" s="121"/>
      <c r="W28" s="121"/>
      <c r="X28" s="121"/>
      <c r="Y28" s="110"/>
    </row>
    <row r="29" spans="1:25" ht="15" hidden="1" customHeight="1">
      <c r="A29" s="106"/>
      <c r="B29" s="119"/>
      <c r="C29" s="120"/>
      <c r="D29" s="124"/>
      <c r="E29" s="121"/>
      <c r="F29" s="121"/>
      <c r="G29" s="121"/>
      <c r="H29" s="121"/>
      <c r="I29" s="121"/>
      <c r="J29" s="121"/>
      <c r="K29" s="121"/>
      <c r="L29" s="121"/>
      <c r="M29" s="121"/>
      <c r="N29" s="121"/>
      <c r="O29" s="121"/>
      <c r="P29" s="121"/>
      <c r="Q29" s="121"/>
      <c r="R29" s="121"/>
      <c r="S29" s="121"/>
      <c r="T29" s="121"/>
      <c r="U29" s="121"/>
      <c r="V29" s="121"/>
      <c r="W29" s="121"/>
      <c r="X29" s="121"/>
      <c r="Y29" s="110"/>
    </row>
    <row r="30" spans="1:25" ht="15" hidden="1" customHeight="1">
      <c r="A30" s="106"/>
      <c r="B30" s="119"/>
      <c r="C30" s="120"/>
      <c r="D30" s="124"/>
      <c r="E30" s="121"/>
      <c r="F30" s="121"/>
      <c r="G30" s="121"/>
      <c r="H30" s="121"/>
      <c r="I30" s="121"/>
      <c r="J30" s="121"/>
      <c r="K30" s="121"/>
      <c r="L30" s="121"/>
      <c r="M30" s="121"/>
      <c r="N30" s="121"/>
      <c r="O30" s="121"/>
      <c r="P30" s="121"/>
      <c r="Q30" s="121"/>
      <c r="R30" s="121"/>
      <c r="S30" s="121"/>
      <c r="T30" s="121"/>
      <c r="U30" s="121"/>
      <c r="V30" s="121"/>
      <c r="W30" s="121"/>
      <c r="X30" s="121"/>
      <c r="Y30" s="110"/>
    </row>
    <row r="31" spans="1:25" ht="15" hidden="1" customHeight="1">
      <c r="A31" s="106"/>
      <c r="B31" s="119"/>
      <c r="C31" s="120"/>
      <c r="D31" s="124"/>
      <c r="E31" s="121"/>
      <c r="F31" s="121"/>
      <c r="G31" s="121"/>
      <c r="H31" s="121"/>
      <c r="I31" s="121"/>
      <c r="J31" s="121"/>
      <c r="K31" s="121"/>
      <c r="L31" s="121"/>
      <c r="M31" s="121"/>
      <c r="N31" s="121"/>
      <c r="O31" s="121"/>
      <c r="P31" s="121"/>
      <c r="Q31" s="121"/>
      <c r="R31" s="121"/>
      <c r="S31" s="121"/>
      <c r="T31" s="121"/>
      <c r="U31" s="121"/>
      <c r="V31" s="121"/>
      <c r="W31" s="121"/>
      <c r="X31" s="121"/>
      <c r="Y31" s="110"/>
    </row>
    <row r="32" spans="1:25" ht="15" hidden="1" customHeight="1">
      <c r="A32" s="106"/>
      <c r="B32" s="119"/>
      <c r="C32" s="120"/>
      <c r="D32" s="124"/>
      <c r="E32" s="121"/>
      <c r="F32" s="121"/>
      <c r="G32" s="121"/>
      <c r="H32" s="121"/>
      <c r="I32" s="121"/>
      <c r="J32" s="121"/>
      <c r="K32" s="121"/>
      <c r="L32" s="121"/>
      <c r="M32" s="121"/>
      <c r="N32" s="121"/>
      <c r="O32" s="121"/>
      <c r="P32" s="121"/>
      <c r="Q32" s="121"/>
      <c r="R32" s="121"/>
      <c r="S32" s="121"/>
      <c r="T32" s="121"/>
      <c r="U32" s="121"/>
      <c r="V32" s="121"/>
      <c r="W32" s="121"/>
      <c r="X32" s="121"/>
      <c r="Y32" s="110"/>
    </row>
    <row r="33" spans="1:25" ht="15" hidden="1" customHeight="1">
      <c r="A33" s="106"/>
      <c r="B33" s="119"/>
      <c r="C33" s="120"/>
      <c r="D33" s="122"/>
      <c r="E33" s="123"/>
      <c r="F33" s="123"/>
      <c r="G33" s="123"/>
      <c r="H33" s="123"/>
      <c r="I33" s="123"/>
      <c r="J33" s="123"/>
      <c r="K33" s="123"/>
      <c r="L33" s="123"/>
      <c r="M33" s="123"/>
      <c r="N33" s="123"/>
      <c r="O33" s="123"/>
      <c r="P33" s="123"/>
      <c r="Q33" s="123"/>
      <c r="R33" s="123"/>
      <c r="S33" s="123"/>
      <c r="T33" s="123"/>
      <c r="U33" s="123"/>
      <c r="V33" s="123"/>
      <c r="W33" s="123"/>
      <c r="X33" s="123"/>
      <c r="Y33" s="110"/>
    </row>
    <row r="34" spans="1:25" ht="11.1" hidden="1" customHeight="1">
      <c r="A34" s="106"/>
      <c r="B34" s="119"/>
      <c r="C34" s="120"/>
      <c r="D34" s="122"/>
      <c r="E34" s="123"/>
      <c r="F34" s="123"/>
      <c r="G34" s="123"/>
      <c r="H34" s="123"/>
      <c r="I34" s="123"/>
      <c r="J34" s="123"/>
      <c r="K34" s="123"/>
      <c r="L34" s="123"/>
      <c r="M34" s="123"/>
      <c r="N34" s="123"/>
      <c r="O34" s="123"/>
      <c r="P34" s="123"/>
      <c r="Q34" s="123"/>
      <c r="R34" s="123"/>
      <c r="S34" s="123"/>
      <c r="T34" s="123"/>
      <c r="U34" s="123"/>
      <c r="V34" s="123"/>
      <c r="W34" s="123"/>
      <c r="X34" s="123"/>
      <c r="Y34" s="110"/>
    </row>
    <row r="35" spans="1:25" ht="24" hidden="1" customHeight="1">
      <c r="A35" s="106"/>
      <c r="B35" s="119"/>
      <c r="C35" s="120"/>
      <c r="D35" s="124"/>
      <c r="E35" s="460" t="s">
        <v>131</v>
      </c>
      <c r="F35" s="460"/>
      <c r="G35" s="460"/>
      <c r="H35" s="460"/>
      <c r="I35" s="460"/>
      <c r="J35" s="460"/>
      <c r="K35" s="460"/>
      <c r="L35" s="460"/>
      <c r="M35" s="460"/>
      <c r="N35" s="460"/>
      <c r="O35" s="460"/>
      <c r="P35" s="460"/>
      <c r="Q35" s="460"/>
      <c r="R35" s="460"/>
      <c r="S35" s="460"/>
      <c r="T35" s="460"/>
      <c r="U35" s="460"/>
      <c r="V35" s="460"/>
      <c r="W35" s="460"/>
      <c r="X35" s="460"/>
      <c r="Y35" s="110"/>
    </row>
    <row r="36" spans="1:25" ht="38.25" hidden="1" customHeight="1">
      <c r="A36" s="106"/>
      <c r="B36" s="119"/>
      <c r="C36" s="120"/>
      <c r="D36" s="124"/>
      <c r="E36" s="460"/>
      <c r="F36" s="460"/>
      <c r="G36" s="460"/>
      <c r="H36" s="460"/>
      <c r="I36" s="460"/>
      <c r="J36" s="460"/>
      <c r="K36" s="460"/>
      <c r="L36" s="460"/>
      <c r="M36" s="460"/>
      <c r="N36" s="460"/>
      <c r="O36" s="460"/>
      <c r="P36" s="460"/>
      <c r="Q36" s="460"/>
      <c r="R36" s="460"/>
      <c r="S36" s="460"/>
      <c r="T36" s="460"/>
      <c r="U36" s="460"/>
      <c r="V36" s="460"/>
      <c r="W36" s="460"/>
      <c r="X36" s="460"/>
      <c r="Y36" s="110"/>
    </row>
    <row r="37" spans="1:25" ht="9.75" hidden="1" customHeight="1">
      <c r="A37" s="106"/>
      <c r="B37" s="119"/>
      <c r="C37" s="120"/>
      <c r="D37" s="124"/>
      <c r="E37" s="460"/>
      <c r="F37" s="460"/>
      <c r="G37" s="460"/>
      <c r="H37" s="460"/>
      <c r="I37" s="460"/>
      <c r="J37" s="460"/>
      <c r="K37" s="460"/>
      <c r="L37" s="460"/>
      <c r="M37" s="460"/>
      <c r="N37" s="460"/>
      <c r="O37" s="460"/>
      <c r="P37" s="460"/>
      <c r="Q37" s="460"/>
      <c r="R37" s="460"/>
      <c r="S37" s="460"/>
      <c r="T37" s="460"/>
      <c r="U37" s="460"/>
      <c r="V37" s="460"/>
      <c r="W37" s="460"/>
      <c r="X37" s="460"/>
      <c r="Y37" s="110"/>
    </row>
    <row r="38" spans="1:25" ht="51" hidden="1" customHeight="1">
      <c r="A38" s="106"/>
      <c r="B38" s="119"/>
      <c r="C38" s="120"/>
      <c r="D38" s="124"/>
      <c r="E38" s="460"/>
      <c r="F38" s="460"/>
      <c r="G38" s="460"/>
      <c r="H38" s="460"/>
      <c r="I38" s="460"/>
      <c r="J38" s="460"/>
      <c r="K38" s="460"/>
      <c r="L38" s="460"/>
      <c r="M38" s="460"/>
      <c r="N38" s="460"/>
      <c r="O38" s="460"/>
      <c r="P38" s="460"/>
      <c r="Q38" s="460"/>
      <c r="R38" s="460"/>
      <c r="S38" s="460"/>
      <c r="T38" s="460"/>
      <c r="U38" s="460"/>
      <c r="V38" s="460"/>
      <c r="W38" s="460"/>
      <c r="X38" s="460"/>
      <c r="Y38" s="110"/>
    </row>
    <row r="39" spans="1:25" ht="15" hidden="1" customHeight="1">
      <c r="A39" s="106"/>
      <c r="B39" s="119"/>
      <c r="C39" s="120"/>
      <c r="D39" s="124"/>
      <c r="E39" s="460"/>
      <c r="F39" s="460"/>
      <c r="G39" s="460"/>
      <c r="H39" s="460"/>
      <c r="I39" s="460"/>
      <c r="J39" s="460"/>
      <c r="K39" s="460"/>
      <c r="L39" s="460"/>
      <c r="M39" s="460"/>
      <c r="N39" s="460"/>
      <c r="O39" s="460"/>
      <c r="P39" s="460"/>
      <c r="Q39" s="460"/>
      <c r="R39" s="460"/>
      <c r="S39" s="460"/>
      <c r="T39" s="460"/>
      <c r="U39" s="460"/>
      <c r="V39" s="460"/>
      <c r="W39" s="460"/>
      <c r="X39" s="460"/>
      <c r="Y39" s="110"/>
    </row>
    <row r="40" spans="1:25" ht="12" hidden="1" customHeight="1">
      <c r="A40" s="106"/>
      <c r="B40" s="119"/>
      <c r="C40" s="120"/>
      <c r="D40" s="124"/>
      <c r="E40" s="471"/>
      <c r="F40" s="471"/>
      <c r="G40" s="471"/>
      <c r="H40" s="471"/>
      <c r="I40" s="471"/>
      <c r="J40" s="471"/>
      <c r="K40" s="471"/>
      <c r="L40" s="471"/>
      <c r="M40" s="471"/>
      <c r="N40" s="471"/>
      <c r="O40" s="471"/>
      <c r="P40" s="471"/>
      <c r="Q40" s="471"/>
      <c r="R40" s="471"/>
      <c r="S40" s="471"/>
      <c r="T40" s="471"/>
      <c r="U40" s="471"/>
      <c r="V40" s="471"/>
      <c r="W40" s="471"/>
      <c r="X40" s="471"/>
      <c r="Y40" s="110"/>
    </row>
    <row r="41" spans="1:25" ht="15.95" hidden="1" customHeight="1">
      <c r="A41" s="106"/>
      <c r="B41" s="119"/>
      <c r="C41" s="120"/>
      <c r="D41" s="124"/>
      <c r="E41" s="472"/>
      <c r="F41" s="472"/>
      <c r="G41" s="472"/>
      <c r="H41" s="472"/>
      <c r="I41" s="472"/>
      <c r="J41" s="472"/>
      <c r="K41" s="472"/>
      <c r="L41" s="472"/>
      <c r="M41" s="472"/>
      <c r="N41" s="472"/>
      <c r="O41" s="472"/>
      <c r="P41" s="472"/>
      <c r="Q41" s="472"/>
      <c r="R41" s="472"/>
      <c r="S41" s="472"/>
      <c r="T41" s="472"/>
      <c r="U41" s="472"/>
      <c r="V41" s="472"/>
      <c r="W41" s="472"/>
      <c r="X41" s="472"/>
      <c r="Y41" s="110"/>
    </row>
    <row r="42" spans="1:25" ht="15.95" hidden="1" customHeight="1">
      <c r="A42" s="106"/>
      <c r="B42" s="119"/>
      <c r="C42" s="120"/>
      <c r="D42" s="124"/>
      <c r="E42" s="472"/>
      <c r="F42" s="472"/>
      <c r="G42" s="472"/>
      <c r="H42" s="472"/>
      <c r="I42" s="472"/>
      <c r="J42" s="472"/>
      <c r="K42" s="472"/>
      <c r="L42" s="472"/>
      <c r="M42" s="472"/>
      <c r="N42" s="472"/>
      <c r="O42" s="472"/>
      <c r="P42" s="472"/>
      <c r="Q42" s="472"/>
      <c r="R42" s="472"/>
      <c r="S42" s="472"/>
      <c r="T42" s="472"/>
      <c r="U42" s="472"/>
      <c r="V42" s="472"/>
      <c r="W42" s="472"/>
      <c r="X42" s="472"/>
      <c r="Y42" s="110"/>
    </row>
    <row r="43" spans="1:25" ht="15.95" hidden="1" customHeight="1">
      <c r="A43" s="106"/>
      <c r="B43" s="119"/>
      <c r="C43" s="120"/>
      <c r="D43" s="124"/>
      <c r="E43" s="472"/>
      <c r="F43" s="472"/>
      <c r="G43" s="472"/>
      <c r="H43" s="472"/>
      <c r="I43" s="472"/>
      <c r="J43" s="472"/>
      <c r="K43" s="472"/>
      <c r="L43" s="472"/>
      <c r="M43" s="472"/>
      <c r="N43" s="472"/>
      <c r="O43" s="472"/>
      <c r="P43" s="472"/>
      <c r="Q43" s="472"/>
      <c r="R43" s="472"/>
      <c r="S43" s="472"/>
      <c r="T43" s="472"/>
      <c r="U43" s="472"/>
      <c r="V43" s="472"/>
      <c r="W43" s="472"/>
      <c r="X43" s="472"/>
      <c r="Y43" s="110"/>
    </row>
    <row r="44" spans="1:25" ht="15.95" hidden="1" customHeight="1">
      <c r="A44" s="106"/>
      <c r="B44" s="119"/>
      <c r="C44" s="120"/>
      <c r="D44" s="122"/>
      <c r="E44" s="472"/>
      <c r="F44" s="472"/>
      <c r="G44" s="472"/>
      <c r="H44" s="472"/>
      <c r="I44" s="472"/>
      <c r="J44" s="472"/>
      <c r="K44" s="472"/>
      <c r="L44" s="472"/>
      <c r="M44" s="472"/>
      <c r="N44" s="472"/>
      <c r="O44" s="472"/>
      <c r="P44" s="472"/>
      <c r="Q44" s="472"/>
      <c r="R44" s="472"/>
      <c r="S44" s="472"/>
      <c r="T44" s="472"/>
      <c r="U44" s="472"/>
      <c r="V44" s="472"/>
      <c r="W44" s="472"/>
      <c r="X44" s="472"/>
      <c r="Y44" s="110"/>
    </row>
    <row r="45" spans="1:25" ht="18" hidden="1" customHeight="1">
      <c r="A45" s="106"/>
      <c r="B45" s="119"/>
      <c r="C45" s="120"/>
      <c r="D45" s="122"/>
      <c r="E45" s="472"/>
      <c r="F45" s="472"/>
      <c r="G45" s="472"/>
      <c r="H45" s="472"/>
      <c r="I45" s="472"/>
      <c r="J45" s="472"/>
      <c r="K45" s="472"/>
      <c r="L45" s="472"/>
      <c r="M45" s="472"/>
      <c r="N45" s="472"/>
      <c r="O45" s="472"/>
      <c r="P45" s="472"/>
      <c r="Q45" s="472"/>
      <c r="R45" s="472"/>
      <c r="S45" s="472"/>
      <c r="T45" s="472"/>
      <c r="U45" s="472"/>
      <c r="V45" s="472"/>
      <c r="W45" s="472"/>
      <c r="X45" s="472"/>
      <c r="Y45" s="110"/>
    </row>
    <row r="46" spans="1:25" ht="24" hidden="1" customHeight="1">
      <c r="A46" s="106"/>
      <c r="B46" s="119"/>
      <c r="C46" s="120"/>
      <c r="D46" s="124"/>
      <c r="E46" s="460" t="s">
        <v>65</v>
      </c>
      <c r="F46" s="460"/>
      <c r="G46" s="460"/>
      <c r="H46" s="460"/>
      <c r="I46" s="460"/>
      <c r="J46" s="460"/>
      <c r="K46" s="460"/>
      <c r="L46" s="460"/>
      <c r="M46" s="460"/>
      <c r="N46" s="460"/>
      <c r="O46" s="460"/>
      <c r="P46" s="460"/>
      <c r="Q46" s="460"/>
      <c r="R46" s="460"/>
      <c r="S46" s="460"/>
      <c r="T46" s="460"/>
      <c r="U46" s="460"/>
      <c r="V46" s="460"/>
      <c r="W46" s="460"/>
      <c r="X46" s="460"/>
      <c r="Y46" s="110"/>
    </row>
    <row r="47" spans="1:25" ht="37.5" hidden="1" customHeight="1">
      <c r="A47" s="106"/>
      <c r="B47" s="119"/>
      <c r="C47" s="120"/>
      <c r="D47" s="124"/>
      <c r="E47" s="460"/>
      <c r="F47" s="460"/>
      <c r="G47" s="460"/>
      <c r="H47" s="460"/>
      <c r="I47" s="460"/>
      <c r="J47" s="460"/>
      <c r="K47" s="460"/>
      <c r="L47" s="460"/>
      <c r="M47" s="460"/>
      <c r="N47" s="460"/>
      <c r="O47" s="460"/>
      <c r="P47" s="460"/>
      <c r="Q47" s="460"/>
      <c r="R47" s="460"/>
      <c r="S47" s="460"/>
      <c r="T47" s="460"/>
      <c r="U47" s="460"/>
      <c r="V47" s="460"/>
      <c r="W47" s="460"/>
      <c r="X47" s="460"/>
      <c r="Y47" s="110"/>
    </row>
    <row r="48" spans="1:25" ht="24" hidden="1" customHeight="1">
      <c r="A48" s="106"/>
      <c r="B48" s="119"/>
      <c r="C48" s="120"/>
      <c r="D48" s="124"/>
      <c r="E48" s="460"/>
      <c r="F48" s="460"/>
      <c r="G48" s="460"/>
      <c r="H48" s="460"/>
      <c r="I48" s="460"/>
      <c r="J48" s="460"/>
      <c r="K48" s="460"/>
      <c r="L48" s="460"/>
      <c r="M48" s="460"/>
      <c r="N48" s="460"/>
      <c r="O48" s="460"/>
      <c r="P48" s="460"/>
      <c r="Q48" s="460"/>
      <c r="R48" s="460"/>
      <c r="S48" s="460"/>
      <c r="T48" s="460"/>
      <c r="U48" s="460"/>
      <c r="V48" s="460"/>
      <c r="W48" s="460"/>
      <c r="X48" s="460"/>
      <c r="Y48" s="110"/>
    </row>
    <row r="49" spans="1:25" ht="51" hidden="1" customHeight="1">
      <c r="A49" s="106"/>
      <c r="B49" s="119"/>
      <c r="C49" s="120"/>
      <c r="D49" s="124"/>
      <c r="E49" s="460"/>
      <c r="F49" s="460"/>
      <c r="G49" s="460"/>
      <c r="H49" s="460"/>
      <c r="I49" s="460"/>
      <c r="J49" s="460"/>
      <c r="K49" s="460"/>
      <c r="L49" s="460"/>
      <c r="M49" s="460"/>
      <c r="N49" s="460"/>
      <c r="O49" s="460"/>
      <c r="P49" s="460"/>
      <c r="Q49" s="460"/>
      <c r="R49" s="460"/>
      <c r="S49" s="460"/>
      <c r="T49" s="460"/>
      <c r="U49" s="460"/>
      <c r="V49" s="460"/>
      <c r="W49" s="460"/>
      <c r="X49" s="460"/>
      <c r="Y49" s="110"/>
    </row>
    <row r="50" spans="1:25" ht="12" hidden="1" customHeight="1">
      <c r="A50" s="106"/>
      <c r="B50" s="119"/>
      <c r="C50" s="120"/>
      <c r="D50" s="124"/>
      <c r="E50" s="460"/>
      <c r="F50" s="460"/>
      <c r="G50" s="460"/>
      <c r="H50" s="460"/>
      <c r="I50" s="460"/>
      <c r="J50" s="460"/>
      <c r="K50" s="460"/>
      <c r="L50" s="460"/>
      <c r="M50" s="460"/>
      <c r="N50" s="460"/>
      <c r="O50" s="460"/>
      <c r="P50" s="460"/>
      <c r="Q50" s="460"/>
      <c r="R50" s="460"/>
      <c r="S50" s="460"/>
      <c r="T50" s="460"/>
      <c r="U50" s="460"/>
      <c r="V50" s="460"/>
      <c r="W50" s="460"/>
      <c r="X50" s="460"/>
      <c r="Y50" s="110"/>
    </row>
    <row r="51" spans="1:25" ht="12" hidden="1" customHeight="1">
      <c r="A51" s="106"/>
      <c r="B51" s="119"/>
      <c r="C51" s="120"/>
      <c r="D51" s="124"/>
      <c r="E51" s="460"/>
      <c r="F51" s="460"/>
      <c r="G51" s="460"/>
      <c r="H51" s="460"/>
      <c r="I51" s="460"/>
      <c r="J51" s="460"/>
      <c r="K51" s="460"/>
      <c r="L51" s="460"/>
      <c r="M51" s="460"/>
      <c r="N51" s="460"/>
      <c r="O51" s="460"/>
      <c r="P51" s="460"/>
      <c r="Q51" s="460"/>
      <c r="R51" s="460"/>
      <c r="S51" s="460"/>
      <c r="T51" s="460"/>
      <c r="U51" s="460"/>
      <c r="V51" s="460"/>
      <c r="W51" s="460"/>
      <c r="X51" s="460"/>
      <c r="Y51" s="110"/>
    </row>
    <row r="52" spans="1:25" ht="12" hidden="1" customHeight="1">
      <c r="A52" s="106"/>
      <c r="B52" s="119"/>
      <c r="C52" s="120"/>
      <c r="D52" s="124"/>
      <c r="E52" s="460"/>
      <c r="F52" s="460"/>
      <c r="G52" s="460"/>
      <c r="H52" s="460"/>
      <c r="I52" s="460"/>
      <c r="J52" s="460"/>
      <c r="K52" s="460"/>
      <c r="L52" s="460"/>
      <c r="M52" s="460"/>
      <c r="N52" s="460"/>
      <c r="O52" s="460"/>
      <c r="P52" s="460"/>
      <c r="Q52" s="460"/>
      <c r="R52" s="460"/>
      <c r="S52" s="460"/>
      <c r="T52" s="460"/>
      <c r="U52" s="460"/>
      <c r="V52" s="460"/>
      <c r="W52" s="460"/>
      <c r="X52" s="460"/>
      <c r="Y52" s="110"/>
    </row>
    <row r="53" spans="1:25" ht="12" hidden="1" customHeight="1">
      <c r="A53" s="106"/>
      <c r="B53" s="119"/>
      <c r="C53" s="120"/>
      <c r="D53" s="124"/>
      <c r="E53" s="460"/>
      <c r="F53" s="460"/>
      <c r="G53" s="460"/>
      <c r="H53" s="460"/>
      <c r="I53" s="460"/>
      <c r="J53" s="460"/>
      <c r="K53" s="460"/>
      <c r="L53" s="460"/>
      <c r="M53" s="460"/>
      <c r="N53" s="460"/>
      <c r="O53" s="460"/>
      <c r="P53" s="460"/>
      <c r="Q53" s="460"/>
      <c r="R53" s="460"/>
      <c r="S53" s="460"/>
      <c r="T53" s="460"/>
      <c r="U53" s="460"/>
      <c r="V53" s="460"/>
      <c r="W53" s="460"/>
      <c r="X53" s="460"/>
      <c r="Y53" s="110"/>
    </row>
    <row r="54" spans="1:25" ht="12" hidden="1" customHeight="1">
      <c r="A54" s="106"/>
      <c r="B54" s="119"/>
      <c r="C54" s="120"/>
      <c r="D54" s="124"/>
      <c r="E54" s="460"/>
      <c r="F54" s="460"/>
      <c r="G54" s="460"/>
      <c r="H54" s="460"/>
      <c r="I54" s="460"/>
      <c r="J54" s="460"/>
      <c r="K54" s="460"/>
      <c r="L54" s="460"/>
      <c r="M54" s="460"/>
      <c r="N54" s="460"/>
      <c r="O54" s="460"/>
      <c r="P54" s="460"/>
      <c r="Q54" s="460"/>
      <c r="R54" s="460"/>
      <c r="S54" s="460"/>
      <c r="T54" s="460"/>
      <c r="U54" s="460"/>
      <c r="V54" s="460"/>
      <c r="W54" s="460"/>
      <c r="X54" s="460"/>
      <c r="Y54" s="110"/>
    </row>
    <row r="55" spans="1:25" ht="12" hidden="1" customHeight="1">
      <c r="A55" s="106"/>
      <c r="B55" s="119"/>
      <c r="C55" s="120"/>
      <c r="D55" s="124"/>
      <c r="E55" s="460"/>
      <c r="F55" s="460"/>
      <c r="G55" s="460"/>
      <c r="H55" s="460"/>
      <c r="I55" s="460"/>
      <c r="J55" s="460"/>
      <c r="K55" s="460"/>
      <c r="L55" s="460"/>
      <c r="M55" s="460"/>
      <c r="N55" s="460"/>
      <c r="O55" s="460"/>
      <c r="P55" s="460"/>
      <c r="Q55" s="460"/>
      <c r="R55" s="460"/>
      <c r="S55" s="460"/>
      <c r="T55" s="460"/>
      <c r="U55" s="460"/>
      <c r="V55" s="460"/>
      <c r="W55" s="460"/>
      <c r="X55" s="460"/>
      <c r="Y55" s="110"/>
    </row>
    <row r="56" spans="1:25" ht="12" hidden="1" customHeight="1">
      <c r="A56" s="106"/>
      <c r="B56" s="119"/>
      <c r="C56" s="120"/>
      <c r="D56" s="122"/>
      <c r="E56" s="460"/>
      <c r="F56" s="460"/>
      <c r="G56" s="460"/>
      <c r="H56" s="460"/>
      <c r="I56" s="460"/>
      <c r="J56" s="460"/>
      <c r="K56" s="460"/>
      <c r="L56" s="460"/>
      <c r="M56" s="460"/>
      <c r="N56" s="460"/>
      <c r="O56" s="460"/>
      <c r="P56" s="460"/>
      <c r="Q56" s="460"/>
      <c r="R56" s="460"/>
      <c r="S56" s="460"/>
      <c r="T56" s="460"/>
      <c r="U56" s="460"/>
      <c r="V56" s="460"/>
      <c r="W56" s="460"/>
      <c r="X56" s="460"/>
      <c r="Y56" s="110"/>
    </row>
    <row r="57" spans="1:25" ht="11.1" hidden="1" customHeight="1">
      <c r="A57" s="106"/>
      <c r="B57" s="119"/>
      <c r="C57" s="120"/>
      <c r="D57" s="122"/>
      <c r="E57" s="460"/>
      <c r="F57" s="460"/>
      <c r="G57" s="460"/>
      <c r="H57" s="460"/>
      <c r="I57" s="460"/>
      <c r="J57" s="460"/>
      <c r="K57" s="460"/>
      <c r="L57" s="460"/>
      <c r="M57" s="460"/>
      <c r="N57" s="460"/>
      <c r="O57" s="460"/>
      <c r="P57" s="460"/>
      <c r="Q57" s="460"/>
      <c r="R57" s="460"/>
      <c r="S57" s="460"/>
      <c r="T57" s="460"/>
      <c r="U57" s="460"/>
      <c r="V57" s="460"/>
      <c r="W57" s="460"/>
      <c r="X57" s="460"/>
      <c r="Y57" s="110"/>
    </row>
    <row r="58" spans="1:25" ht="15" hidden="1" customHeight="1">
      <c r="A58" s="106"/>
      <c r="B58" s="119"/>
      <c r="C58" s="120"/>
      <c r="D58" s="124"/>
      <c r="E58" s="480" t="s">
        <v>229</v>
      </c>
      <c r="F58" s="480"/>
      <c r="G58" s="480"/>
      <c r="H58" s="480"/>
      <c r="I58" s="480"/>
      <c r="J58" s="480"/>
      <c r="K58" s="480"/>
      <c r="L58" s="480"/>
      <c r="M58" s="480"/>
      <c r="N58" s="480"/>
      <c r="O58" s="480"/>
      <c r="P58" s="480"/>
      <c r="Q58" s="480"/>
      <c r="R58" s="480"/>
      <c r="S58" s="480"/>
      <c r="T58" s="480"/>
      <c r="U58" s="480"/>
      <c r="V58" s="221"/>
      <c r="W58" s="221"/>
      <c r="X58" s="221"/>
      <c r="Y58" s="110"/>
    </row>
    <row r="59" spans="1:25" ht="15" hidden="1" customHeight="1">
      <c r="A59" s="106"/>
      <c r="B59" s="119"/>
      <c r="C59" s="120"/>
      <c r="D59" s="124"/>
      <c r="E59" s="474"/>
      <c r="F59" s="474"/>
      <c r="G59" s="474"/>
      <c r="H59" s="475"/>
      <c r="I59" s="475"/>
      <c r="J59" s="475"/>
      <c r="K59" s="475"/>
      <c r="L59" s="475"/>
      <c r="M59" s="475"/>
      <c r="N59" s="475"/>
      <c r="O59" s="475"/>
      <c r="P59" s="475"/>
      <c r="Q59" s="475"/>
      <c r="R59" s="475"/>
      <c r="S59" s="475"/>
      <c r="T59" s="475"/>
      <c r="U59" s="475"/>
      <c r="V59" s="475"/>
      <c r="W59" s="475"/>
      <c r="X59" s="475"/>
      <c r="Y59" s="110"/>
    </row>
    <row r="60" spans="1:25" ht="15" hidden="1" customHeight="1">
      <c r="A60" s="106"/>
      <c r="B60" s="119"/>
      <c r="C60" s="120"/>
      <c r="D60" s="124"/>
      <c r="E60" s="476"/>
      <c r="F60" s="477"/>
      <c r="G60" s="478"/>
      <c r="H60" s="38"/>
      <c r="I60" s="38"/>
      <c r="J60" s="38"/>
      <c r="K60" s="38"/>
      <c r="L60" s="38"/>
      <c r="M60" s="38"/>
      <c r="N60" s="38"/>
      <c r="O60" s="38"/>
      <c r="P60" s="38"/>
      <c r="Q60" s="38"/>
      <c r="R60" s="38"/>
      <c r="S60" s="38"/>
      <c r="T60" s="38"/>
      <c r="U60" s="38"/>
      <c r="V60" s="38"/>
      <c r="W60" s="38"/>
      <c r="X60" s="38"/>
      <c r="Y60" s="110"/>
    </row>
    <row r="61" spans="1:25" ht="21" hidden="1" customHeight="1">
      <c r="A61" s="106"/>
      <c r="B61" s="119"/>
      <c r="C61" s="120"/>
      <c r="D61" s="124"/>
      <c r="E61" s="27"/>
      <c r="F61" s="25"/>
      <c r="G61" s="26"/>
      <c r="H61" s="481"/>
      <c r="I61" s="481"/>
      <c r="J61" s="481"/>
      <c r="K61" s="481"/>
      <c r="L61" s="481"/>
      <c r="M61" s="481"/>
      <c r="N61" s="481"/>
      <c r="O61" s="481"/>
      <c r="P61" s="481"/>
      <c r="Q61" s="481"/>
      <c r="R61" s="481"/>
      <c r="S61" s="481"/>
      <c r="T61" s="481"/>
      <c r="U61" s="481"/>
      <c r="V61" s="481"/>
      <c r="W61" s="481"/>
      <c r="X61" s="481"/>
      <c r="Y61" s="110"/>
    </row>
    <row r="62" spans="1:25" ht="21" hidden="1" customHeight="1">
      <c r="A62" s="106"/>
      <c r="B62" s="119"/>
      <c r="C62" s="120"/>
      <c r="D62" s="124"/>
      <c r="E62" s="121"/>
      <c r="F62" s="121"/>
      <c r="G62" s="121"/>
      <c r="H62" s="121"/>
      <c r="I62" s="121"/>
      <c r="J62" s="121"/>
      <c r="K62" s="121"/>
      <c r="L62" s="121"/>
      <c r="M62" s="121"/>
      <c r="N62" s="121"/>
      <c r="O62" s="121"/>
      <c r="P62" s="121"/>
      <c r="Q62" s="121"/>
      <c r="R62" s="121"/>
      <c r="S62" s="121"/>
      <c r="T62" s="121"/>
      <c r="U62" s="121"/>
      <c r="V62" s="121"/>
      <c r="W62" s="121"/>
      <c r="X62" s="121"/>
      <c r="Y62" s="110"/>
    </row>
    <row r="63" spans="1:25" ht="21" hidden="1" customHeight="1">
      <c r="A63" s="106"/>
      <c r="B63" s="119"/>
      <c r="C63" s="120"/>
      <c r="D63" s="124"/>
      <c r="E63" s="121"/>
      <c r="F63" s="121"/>
      <c r="G63" s="121"/>
      <c r="H63" s="121"/>
      <c r="I63" s="121"/>
      <c r="J63" s="121"/>
      <c r="K63" s="121"/>
      <c r="L63" s="121"/>
      <c r="M63" s="121"/>
      <c r="N63" s="121"/>
      <c r="O63" s="121"/>
      <c r="P63" s="121"/>
      <c r="Q63" s="121"/>
      <c r="R63" s="121"/>
      <c r="S63" s="121"/>
      <c r="T63" s="121"/>
      <c r="U63" s="121"/>
      <c r="V63" s="121"/>
      <c r="W63" s="121"/>
      <c r="X63" s="121"/>
      <c r="Y63" s="110"/>
    </row>
    <row r="64" spans="1:25" ht="21" hidden="1" customHeight="1">
      <c r="A64" s="106"/>
      <c r="B64" s="119"/>
      <c r="C64" s="120"/>
      <c r="D64" s="124"/>
      <c r="E64" s="121"/>
      <c r="F64" s="121"/>
      <c r="G64" s="121"/>
      <c r="H64" s="121"/>
      <c r="I64" s="121"/>
      <c r="J64" s="121"/>
      <c r="K64" s="121"/>
      <c r="L64" s="121"/>
      <c r="M64" s="121"/>
      <c r="N64" s="121"/>
      <c r="O64" s="121"/>
      <c r="P64" s="121"/>
      <c r="Q64" s="121"/>
      <c r="R64" s="121"/>
      <c r="S64" s="121"/>
      <c r="T64" s="121"/>
      <c r="U64" s="121"/>
      <c r="V64" s="121"/>
      <c r="W64" s="121"/>
      <c r="X64" s="121"/>
      <c r="Y64" s="110"/>
    </row>
    <row r="65" spans="1:25" ht="21" hidden="1" customHeight="1">
      <c r="A65" s="106"/>
      <c r="B65" s="119"/>
      <c r="C65" s="120"/>
      <c r="D65" s="124"/>
      <c r="E65" s="121"/>
      <c r="F65" s="121"/>
      <c r="G65" s="121"/>
      <c r="H65" s="121"/>
      <c r="I65" s="121"/>
      <c r="J65" s="121"/>
      <c r="K65" s="121"/>
      <c r="L65" s="121"/>
      <c r="M65" s="121"/>
      <c r="N65" s="121"/>
      <c r="O65" s="121"/>
      <c r="P65" s="121"/>
      <c r="Q65" s="121"/>
      <c r="R65" s="121"/>
      <c r="S65" s="121"/>
      <c r="T65" s="121"/>
      <c r="U65" s="121"/>
      <c r="V65" s="121"/>
      <c r="W65" s="121"/>
      <c r="X65" s="121"/>
      <c r="Y65" s="110"/>
    </row>
    <row r="66" spans="1:25" ht="21" hidden="1" customHeight="1">
      <c r="A66" s="106"/>
      <c r="B66" s="119"/>
      <c r="C66" s="120"/>
      <c r="D66" s="124"/>
      <c r="E66" s="121"/>
      <c r="F66" s="121"/>
      <c r="G66" s="121"/>
      <c r="H66" s="121"/>
      <c r="I66" s="121"/>
      <c r="J66" s="121"/>
      <c r="K66" s="121"/>
      <c r="L66" s="121"/>
      <c r="M66" s="121"/>
      <c r="N66" s="121"/>
      <c r="O66" s="121"/>
      <c r="P66" s="121"/>
      <c r="Q66" s="121"/>
      <c r="R66" s="121"/>
      <c r="S66" s="121"/>
      <c r="T66" s="121"/>
      <c r="U66" s="121"/>
      <c r="V66" s="121"/>
      <c r="W66" s="121"/>
      <c r="X66" s="121"/>
      <c r="Y66" s="110"/>
    </row>
    <row r="67" spans="1:25" ht="21" hidden="1" customHeight="1">
      <c r="A67" s="106"/>
      <c r="B67" s="119"/>
      <c r="C67" s="120"/>
      <c r="D67" s="124"/>
      <c r="E67" s="121"/>
      <c r="F67" s="121"/>
      <c r="G67" s="121"/>
      <c r="H67" s="121"/>
      <c r="I67" s="121"/>
      <c r="J67" s="121"/>
      <c r="K67" s="121"/>
      <c r="L67" s="121"/>
      <c r="M67" s="121"/>
      <c r="N67" s="121"/>
      <c r="O67" s="121"/>
      <c r="P67" s="121"/>
      <c r="Q67" s="121"/>
      <c r="R67" s="121"/>
      <c r="S67" s="121"/>
      <c r="T67" s="121"/>
      <c r="U67" s="121"/>
      <c r="V67" s="121"/>
      <c r="W67" s="121"/>
      <c r="X67" s="121"/>
      <c r="Y67" s="110"/>
    </row>
    <row r="68" spans="1:25" ht="21" hidden="1" customHeight="1">
      <c r="A68" s="106"/>
      <c r="B68" s="119"/>
      <c r="C68" s="120"/>
      <c r="D68" s="122"/>
      <c r="E68" s="123"/>
      <c r="F68" s="123"/>
      <c r="G68" s="123"/>
      <c r="H68" s="123"/>
      <c r="I68" s="123"/>
      <c r="J68" s="123"/>
      <c r="K68" s="123"/>
      <c r="L68" s="123"/>
      <c r="M68" s="123"/>
      <c r="N68" s="123"/>
      <c r="O68" s="123"/>
      <c r="P68" s="123"/>
      <c r="Q68" s="123"/>
      <c r="R68" s="123"/>
      <c r="S68" s="123"/>
      <c r="T68" s="123"/>
      <c r="U68" s="123"/>
      <c r="V68" s="123"/>
      <c r="W68" s="123"/>
      <c r="X68" s="123"/>
      <c r="Y68" s="110"/>
    </row>
    <row r="69" spans="1:25" ht="18" hidden="1" customHeight="1">
      <c r="A69" s="106"/>
      <c r="B69" s="119"/>
      <c r="C69" s="120"/>
      <c r="D69" s="122"/>
      <c r="E69" s="123"/>
      <c r="F69" s="123"/>
      <c r="G69" s="123"/>
      <c r="H69" s="123"/>
      <c r="I69" s="123"/>
      <c r="J69" s="123"/>
      <c r="K69" s="123"/>
      <c r="L69" s="123"/>
      <c r="M69" s="123"/>
      <c r="N69" s="123"/>
      <c r="O69" s="123"/>
      <c r="P69" s="123"/>
      <c r="Q69" s="123"/>
      <c r="R69" s="123"/>
      <c r="S69" s="123"/>
      <c r="T69" s="123"/>
      <c r="U69" s="123"/>
      <c r="V69" s="123"/>
      <c r="W69" s="123"/>
      <c r="X69" s="123"/>
      <c r="Y69" s="110"/>
    </row>
    <row r="70" spans="1:25" ht="15" hidden="1">
      <c r="A70" s="106"/>
      <c r="B70" s="119"/>
      <c r="C70" s="120"/>
      <c r="D70" s="124"/>
      <c r="E70" s="480" t="s">
        <v>230</v>
      </c>
      <c r="F70" s="480"/>
      <c r="G70" s="480"/>
      <c r="H70" s="480"/>
      <c r="I70" s="480"/>
      <c r="J70" s="480"/>
      <c r="K70" s="480"/>
      <c r="L70" s="480"/>
      <c r="M70" s="480"/>
      <c r="N70" s="480"/>
      <c r="O70" s="480"/>
      <c r="P70" s="480"/>
      <c r="Q70" s="480"/>
      <c r="R70" s="480"/>
      <c r="S70" s="480"/>
      <c r="T70" s="480"/>
      <c r="U70" s="219"/>
      <c r="V70" s="219"/>
      <c r="W70" s="219"/>
      <c r="X70" s="219"/>
      <c r="Y70" s="110"/>
    </row>
    <row r="71" spans="1:25" ht="15" hidden="1">
      <c r="A71" s="106"/>
      <c r="B71" s="119"/>
      <c r="C71" s="120"/>
      <c r="D71" s="124"/>
      <c r="E71" s="480" t="s">
        <v>231</v>
      </c>
      <c r="F71" s="480"/>
      <c r="G71" s="480"/>
      <c r="H71" s="480"/>
      <c r="I71" s="480"/>
      <c r="J71" s="480"/>
      <c r="K71" s="480"/>
      <c r="L71" s="480"/>
      <c r="M71" s="480"/>
      <c r="N71" s="480"/>
      <c r="O71" s="480"/>
      <c r="P71" s="480"/>
      <c r="Q71" s="480"/>
      <c r="R71" s="480"/>
      <c r="S71" s="480"/>
      <c r="T71" s="480"/>
      <c r="U71" s="220"/>
      <c r="V71" s="220"/>
      <c r="W71" s="220"/>
      <c r="X71" s="220"/>
      <c r="Y71" s="110"/>
    </row>
    <row r="72" spans="1:25" ht="27" hidden="1" customHeight="1">
      <c r="A72" s="106"/>
      <c r="B72" s="119"/>
      <c r="C72" s="120"/>
      <c r="D72" s="124"/>
      <c r="E72" s="125"/>
      <c r="F72" s="479"/>
      <c r="G72" s="479"/>
      <c r="H72" s="479"/>
      <c r="I72" s="479"/>
      <c r="J72" s="479"/>
      <c r="K72" s="479"/>
      <c r="L72" s="479"/>
      <c r="M72" s="479"/>
      <c r="N72" s="479"/>
      <c r="O72" s="479"/>
      <c r="P72" s="479"/>
      <c r="Q72" s="479"/>
      <c r="R72" s="479"/>
      <c r="S72" s="479"/>
      <c r="T72" s="479"/>
      <c r="U72" s="479"/>
      <c r="V72" s="479"/>
      <c r="W72" s="479"/>
      <c r="X72" s="479"/>
      <c r="Y72" s="110"/>
    </row>
    <row r="73" spans="1:25" ht="52.5" hidden="1" customHeight="1">
      <c r="A73" s="106"/>
      <c r="B73" s="119"/>
      <c r="C73" s="120"/>
      <c r="D73" s="124"/>
      <c r="E73" s="125"/>
      <c r="F73" s="479"/>
      <c r="G73" s="479"/>
      <c r="H73" s="479"/>
      <c r="I73" s="479"/>
      <c r="J73" s="479"/>
      <c r="K73" s="479"/>
      <c r="L73" s="479"/>
      <c r="M73" s="479"/>
      <c r="N73" s="479"/>
      <c r="O73" s="479"/>
      <c r="P73" s="479"/>
      <c r="Q73" s="479"/>
      <c r="R73" s="479"/>
      <c r="S73" s="479"/>
      <c r="T73" s="479"/>
      <c r="U73" s="479"/>
      <c r="V73" s="479"/>
      <c r="W73" s="479"/>
      <c r="X73" s="479"/>
      <c r="Y73" s="110"/>
    </row>
    <row r="74" spans="1:25" ht="8.1" hidden="1" customHeight="1">
      <c r="A74" s="106"/>
      <c r="B74" s="119"/>
      <c r="C74" s="120"/>
      <c r="D74" s="124"/>
      <c r="E74" s="125"/>
      <c r="F74" s="483"/>
      <c r="G74" s="483"/>
      <c r="H74" s="483"/>
      <c r="I74" s="483"/>
      <c r="J74" s="483"/>
      <c r="K74" s="483"/>
      <c r="L74" s="483"/>
      <c r="M74" s="483"/>
      <c r="N74" s="483"/>
      <c r="O74" s="483"/>
      <c r="P74" s="483"/>
      <c r="Q74" s="483"/>
      <c r="R74" s="483"/>
      <c r="S74" s="483"/>
      <c r="T74" s="483"/>
      <c r="U74" s="483"/>
      <c r="V74" s="483"/>
      <c r="W74" s="483"/>
      <c r="X74" s="483"/>
      <c r="Y74" s="110"/>
    </row>
    <row r="75" spans="1:25" ht="14.25" hidden="1" customHeight="1">
      <c r="A75" s="106"/>
      <c r="B75" s="119"/>
      <c r="C75" s="120"/>
      <c r="D75" s="124"/>
      <c r="E75" s="484"/>
      <c r="F75" s="484"/>
      <c r="G75" s="484"/>
      <c r="H75" s="484"/>
      <c r="I75" s="484"/>
      <c r="J75" s="484"/>
      <c r="K75" s="484"/>
      <c r="L75" s="484"/>
      <c r="M75" s="484"/>
      <c r="N75" s="484"/>
      <c r="O75" s="484"/>
      <c r="P75" s="484"/>
      <c r="Q75" s="484"/>
      <c r="R75" s="484"/>
      <c r="S75" s="484"/>
      <c r="T75" s="484"/>
      <c r="U75" s="484"/>
      <c r="V75" s="484"/>
      <c r="W75" s="484"/>
      <c r="X75" s="484"/>
      <c r="Y75" s="110"/>
    </row>
    <row r="76" spans="1:25" ht="34.5" hidden="1" customHeight="1">
      <c r="A76" s="106"/>
      <c r="B76" s="119"/>
      <c r="C76" s="120"/>
      <c r="D76" s="124"/>
      <c r="E76" s="485"/>
      <c r="F76" s="485"/>
      <c r="G76" s="485"/>
      <c r="H76" s="485"/>
      <c r="I76" s="485"/>
      <c r="J76" s="485"/>
      <c r="K76" s="485"/>
      <c r="L76" s="485"/>
      <c r="M76" s="485"/>
      <c r="N76" s="485"/>
      <c r="O76" s="485"/>
      <c r="P76" s="485"/>
      <c r="Q76" s="485"/>
      <c r="R76" s="485"/>
      <c r="S76" s="485"/>
      <c r="T76" s="485"/>
      <c r="U76" s="485"/>
      <c r="V76" s="485"/>
      <c r="W76" s="485"/>
      <c r="X76" s="485"/>
      <c r="Y76" s="110"/>
    </row>
    <row r="77" spans="1:25" ht="23.1" hidden="1" customHeight="1">
      <c r="A77" s="106"/>
      <c r="B77" s="119"/>
      <c r="C77" s="120"/>
      <c r="D77" s="124"/>
      <c r="E77" s="485"/>
      <c r="F77" s="485"/>
      <c r="G77" s="485"/>
      <c r="H77" s="485"/>
      <c r="I77" s="485"/>
      <c r="J77" s="485"/>
      <c r="K77" s="485"/>
      <c r="L77" s="485"/>
      <c r="M77" s="485"/>
      <c r="N77" s="485"/>
      <c r="O77" s="485"/>
      <c r="P77" s="485"/>
      <c r="Q77" s="485"/>
      <c r="R77" s="485"/>
      <c r="S77" s="485"/>
      <c r="T77" s="485"/>
      <c r="U77" s="485"/>
      <c r="V77" s="485"/>
      <c r="W77" s="485"/>
      <c r="X77" s="485"/>
      <c r="Y77" s="110"/>
    </row>
    <row r="78" spans="1:25" ht="42.75" hidden="1" customHeight="1">
      <c r="A78" s="106"/>
      <c r="B78" s="119"/>
      <c r="C78" s="120"/>
      <c r="D78" s="124"/>
      <c r="E78" s="485"/>
      <c r="F78" s="485"/>
      <c r="G78" s="485"/>
      <c r="H78" s="485"/>
      <c r="I78" s="485"/>
      <c r="J78" s="485"/>
      <c r="K78" s="485"/>
      <c r="L78" s="485"/>
      <c r="M78" s="485"/>
      <c r="N78" s="485"/>
      <c r="O78" s="485"/>
      <c r="P78" s="485"/>
      <c r="Q78" s="485"/>
      <c r="R78" s="485"/>
      <c r="S78" s="485"/>
      <c r="T78" s="485"/>
      <c r="U78" s="485"/>
      <c r="V78" s="485"/>
      <c r="W78" s="485"/>
      <c r="X78" s="485"/>
      <c r="Y78" s="110"/>
    </row>
    <row r="79" spans="1:25" ht="25.5" hidden="1" customHeight="1">
      <c r="A79" s="106"/>
      <c r="B79" s="119"/>
      <c r="C79" s="120"/>
      <c r="D79" s="124"/>
      <c r="E79" s="482" t="s">
        <v>64</v>
      </c>
      <c r="F79" s="482"/>
      <c r="G79" s="482"/>
      <c r="H79" s="482"/>
      <c r="I79" s="482"/>
      <c r="J79" s="482"/>
      <c r="K79" s="482"/>
      <c r="L79" s="482"/>
      <c r="M79" s="482"/>
      <c r="N79" s="482"/>
      <c r="O79" s="482"/>
      <c r="P79" s="482"/>
      <c r="Q79" s="482"/>
      <c r="R79" s="482"/>
      <c r="S79" s="482"/>
      <c r="T79" s="482"/>
      <c r="U79" s="482"/>
      <c r="V79" s="482"/>
      <c r="W79" s="482"/>
      <c r="X79" s="482"/>
      <c r="Y79" s="110"/>
    </row>
    <row r="80" spans="1:25" ht="15" hidden="1" customHeight="1">
      <c r="A80" s="106"/>
      <c r="B80" s="119"/>
      <c r="C80" s="120"/>
      <c r="D80" s="124"/>
      <c r="E80" s="121"/>
      <c r="F80" s="121"/>
      <c r="G80" s="121"/>
      <c r="H80" s="112"/>
      <c r="I80" s="112"/>
      <c r="J80" s="112"/>
      <c r="K80" s="112"/>
      <c r="L80" s="112"/>
      <c r="M80" s="112"/>
      <c r="N80" s="112"/>
      <c r="O80" s="113"/>
      <c r="P80" s="113"/>
      <c r="Q80" s="113"/>
      <c r="R80" s="113"/>
      <c r="S80" s="113"/>
      <c r="T80" s="113"/>
      <c r="U80" s="121"/>
      <c r="V80" s="121"/>
      <c r="W80" s="121"/>
      <c r="X80" s="121"/>
      <c r="Y80" s="110"/>
    </row>
    <row r="81" spans="1:27" ht="15" hidden="1" customHeight="1">
      <c r="A81" s="106"/>
      <c r="B81" s="119"/>
      <c r="C81" s="120"/>
      <c r="D81" s="124"/>
      <c r="E81" s="126"/>
      <c r="F81" s="473" t="s">
        <v>63</v>
      </c>
      <c r="G81" s="473"/>
      <c r="H81" s="473"/>
      <c r="I81" s="473"/>
      <c r="J81" s="473"/>
      <c r="K81" s="473"/>
      <c r="L81" s="473"/>
      <c r="M81" s="473"/>
      <c r="N81" s="473"/>
      <c r="O81" s="473"/>
      <c r="P81" s="473"/>
      <c r="Q81" s="473"/>
      <c r="R81" s="473"/>
      <c r="S81" s="473"/>
      <c r="T81" s="113"/>
      <c r="U81" s="121"/>
      <c r="V81" s="121"/>
      <c r="W81" s="121"/>
      <c r="X81" s="121"/>
      <c r="Y81" s="110"/>
      <c r="AA81" s="115" t="s">
        <v>61</v>
      </c>
    </row>
    <row r="82" spans="1:27" ht="15" hidden="1" customHeight="1">
      <c r="A82" s="106"/>
      <c r="B82" s="119"/>
      <c r="C82" s="120"/>
      <c r="D82" s="124"/>
      <c r="E82" s="121"/>
      <c r="F82" s="121"/>
      <c r="G82" s="121"/>
      <c r="H82" s="112"/>
      <c r="I82" s="112"/>
      <c r="J82" s="112"/>
      <c r="K82" s="112"/>
      <c r="L82" s="112"/>
      <c r="M82" s="112"/>
      <c r="N82" s="112"/>
      <c r="O82" s="113"/>
      <c r="P82" s="113"/>
      <c r="Q82" s="113"/>
      <c r="R82" s="113"/>
      <c r="S82" s="113"/>
      <c r="T82" s="113"/>
      <c r="U82" s="121"/>
      <c r="V82" s="121"/>
      <c r="W82" s="121"/>
      <c r="X82" s="121"/>
      <c r="Y82" s="110"/>
    </row>
    <row r="83" spans="1:27" ht="15" hidden="1">
      <c r="A83" s="106"/>
      <c r="B83" s="119"/>
      <c r="C83" s="120"/>
      <c r="D83" s="124"/>
      <c r="E83" s="121"/>
      <c r="F83" s="473" t="s">
        <v>62</v>
      </c>
      <c r="G83" s="473"/>
      <c r="H83" s="473"/>
      <c r="I83" s="473"/>
      <c r="J83" s="473"/>
      <c r="K83" s="473"/>
      <c r="L83" s="473"/>
      <c r="M83" s="473"/>
      <c r="N83" s="473"/>
      <c r="O83" s="473"/>
      <c r="P83" s="473"/>
      <c r="Q83" s="473"/>
      <c r="R83" s="473"/>
      <c r="S83" s="473"/>
      <c r="T83" s="473"/>
      <c r="U83" s="473"/>
      <c r="V83" s="473"/>
      <c r="W83" s="473"/>
      <c r="X83" s="473"/>
      <c r="Y83" s="110"/>
    </row>
    <row r="84" spans="1:27" ht="15" hidden="1">
      <c r="A84" s="106"/>
      <c r="B84" s="119"/>
      <c r="C84" s="120"/>
      <c r="D84" s="124"/>
      <c r="E84" s="121"/>
      <c r="F84" s="121"/>
      <c r="G84" s="121"/>
      <c r="H84" s="121"/>
      <c r="I84" s="121"/>
      <c r="J84" s="121"/>
      <c r="K84" s="121"/>
      <c r="L84" s="121"/>
      <c r="M84" s="121"/>
      <c r="N84" s="121"/>
      <c r="O84" s="121"/>
      <c r="P84" s="121"/>
      <c r="Q84" s="121"/>
      <c r="R84" s="121"/>
      <c r="S84" s="121"/>
      <c r="T84" s="121"/>
      <c r="U84" s="121"/>
      <c r="V84" s="121"/>
      <c r="W84" s="121"/>
      <c r="X84" s="121"/>
      <c r="Y84" s="110"/>
    </row>
    <row r="85" spans="1:27" ht="15" hidden="1">
      <c r="A85" s="106"/>
      <c r="B85" s="119"/>
      <c r="C85" s="120"/>
      <c r="D85" s="124"/>
      <c r="E85" s="121"/>
      <c r="F85" s="121"/>
      <c r="G85" s="121"/>
      <c r="H85" s="121"/>
      <c r="I85" s="121"/>
      <c r="J85" s="121"/>
      <c r="K85" s="121"/>
      <c r="L85" s="121"/>
      <c r="M85" s="121"/>
      <c r="N85" s="121"/>
      <c r="O85" s="121"/>
      <c r="P85" s="121"/>
      <c r="Q85" s="121"/>
      <c r="R85" s="121"/>
      <c r="S85" s="121"/>
      <c r="T85" s="121"/>
      <c r="U85" s="121"/>
      <c r="V85" s="121"/>
      <c r="W85" s="121"/>
      <c r="X85" s="121"/>
      <c r="Y85" s="110"/>
    </row>
    <row r="86" spans="1:27" ht="15" hidden="1">
      <c r="A86" s="106"/>
      <c r="B86" s="119"/>
      <c r="C86" s="120"/>
      <c r="D86" s="124"/>
      <c r="E86" s="121"/>
      <c r="F86" s="121"/>
      <c r="G86" s="121"/>
      <c r="H86" s="121"/>
      <c r="I86" s="121"/>
      <c r="J86" s="121"/>
      <c r="K86" s="121"/>
      <c r="L86" s="121"/>
      <c r="M86" s="121"/>
      <c r="N86" s="121"/>
      <c r="O86" s="121"/>
      <c r="P86" s="121"/>
      <c r="Q86" s="121"/>
      <c r="R86" s="121"/>
      <c r="S86" s="121"/>
      <c r="T86" s="121"/>
      <c r="U86" s="121"/>
      <c r="V86" s="121"/>
      <c r="W86" s="121"/>
      <c r="X86" s="121"/>
      <c r="Y86" s="110"/>
    </row>
    <row r="87" spans="1:27" ht="15" hidden="1">
      <c r="A87" s="106"/>
      <c r="B87" s="119"/>
      <c r="C87" s="120"/>
      <c r="D87" s="124"/>
      <c r="E87" s="121"/>
      <c r="F87" s="121"/>
      <c r="G87" s="121"/>
      <c r="H87" s="121"/>
      <c r="I87" s="121"/>
      <c r="J87" s="121"/>
      <c r="K87" s="121"/>
      <c r="L87" s="121"/>
      <c r="M87" s="121"/>
      <c r="N87" s="121"/>
      <c r="O87" s="121"/>
      <c r="P87" s="121"/>
      <c r="Q87" s="121"/>
      <c r="R87" s="121"/>
      <c r="S87" s="121"/>
      <c r="T87" s="121"/>
      <c r="U87" s="121"/>
      <c r="V87" s="121"/>
      <c r="W87" s="121"/>
      <c r="X87" s="121"/>
      <c r="Y87" s="110"/>
    </row>
    <row r="88" spans="1:27" ht="15" hidden="1" customHeight="1">
      <c r="A88" s="106"/>
      <c r="B88" s="119"/>
      <c r="C88" s="120"/>
      <c r="D88" s="124"/>
      <c r="E88" s="121"/>
      <c r="F88" s="121"/>
      <c r="G88" s="121"/>
      <c r="H88" s="121"/>
      <c r="I88" s="121"/>
      <c r="J88" s="121"/>
      <c r="K88" s="121"/>
      <c r="L88" s="121"/>
      <c r="M88" s="121"/>
      <c r="N88" s="121"/>
      <c r="O88" s="121"/>
      <c r="P88" s="121"/>
      <c r="Q88" s="121"/>
      <c r="R88" s="121"/>
      <c r="S88" s="121"/>
      <c r="T88" s="121"/>
      <c r="U88" s="121"/>
      <c r="V88" s="121"/>
      <c r="W88" s="121"/>
      <c r="X88" s="121"/>
      <c r="Y88" s="110"/>
    </row>
    <row r="89" spans="1:27" ht="15" hidden="1" customHeight="1">
      <c r="A89" s="106"/>
      <c r="B89" s="119"/>
      <c r="C89" s="120"/>
      <c r="D89" s="124"/>
      <c r="E89" s="121"/>
      <c r="F89" s="121"/>
      <c r="G89" s="121"/>
      <c r="H89" s="121"/>
      <c r="I89" s="121"/>
      <c r="J89" s="121"/>
      <c r="K89" s="121"/>
      <c r="L89" s="121"/>
      <c r="M89" s="121"/>
      <c r="N89" s="121"/>
      <c r="O89" s="121"/>
      <c r="P89" s="121"/>
      <c r="Q89" s="121"/>
      <c r="R89" s="121"/>
      <c r="S89" s="121"/>
      <c r="T89" s="121"/>
      <c r="U89" s="121"/>
      <c r="V89" s="121"/>
      <c r="W89" s="121"/>
      <c r="X89" s="121"/>
      <c r="Y89" s="110"/>
    </row>
    <row r="90" spans="1:27" ht="15" hidden="1" customHeight="1">
      <c r="A90" s="106"/>
      <c r="B90" s="119"/>
      <c r="C90" s="120"/>
      <c r="D90" s="124"/>
      <c r="E90" s="121"/>
      <c r="F90" s="121"/>
      <c r="G90" s="121"/>
      <c r="H90" s="121"/>
      <c r="I90" s="121"/>
      <c r="J90" s="121"/>
      <c r="K90" s="121"/>
      <c r="L90" s="121"/>
      <c r="M90" s="121"/>
      <c r="N90" s="121"/>
      <c r="O90" s="121"/>
      <c r="P90" s="121"/>
      <c r="Q90" s="121"/>
      <c r="R90" s="121"/>
      <c r="S90" s="121"/>
      <c r="T90" s="121"/>
      <c r="U90" s="121"/>
      <c r="V90" s="121"/>
      <c r="W90" s="121"/>
      <c r="X90" s="121"/>
      <c r="Y90" s="110"/>
    </row>
    <row r="91" spans="1:27" ht="15" hidden="1" customHeight="1">
      <c r="A91" s="106"/>
      <c r="B91" s="119"/>
      <c r="C91" s="120"/>
      <c r="D91" s="124"/>
      <c r="E91" s="121"/>
      <c r="F91" s="121"/>
      <c r="G91" s="121"/>
      <c r="H91" s="121"/>
      <c r="I91" s="121"/>
      <c r="J91" s="121"/>
      <c r="K91" s="121"/>
      <c r="L91" s="121"/>
      <c r="M91" s="121"/>
      <c r="N91" s="121"/>
      <c r="O91" s="121"/>
      <c r="P91" s="121"/>
      <c r="Q91" s="121"/>
      <c r="R91" s="121"/>
      <c r="S91" s="121"/>
      <c r="T91" s="121"/>
      <c r="U91" s="121"/>
      <c r="V91" s="121"/>
      <c r="W91" s="121"/>
      <c r="X91" s="121"/>
      <c r="Y91" s="110"/>
    </row>
    <row r="92" spans="1:27" ht="15" hidden="1" customHeight="1">
      <c r="A92" s="106"/>
      <c r="B92" s="119"/>
      <c r="C92" s="120"/>
      <c r="D92" s="124"/>
      <c r="E92" s="121"/>
      <c r="F92" s="121"/>
      <c r="G92" s="121"/>
      <c r="H92" s="121"/>
      <c r="I92" s="121"/>
      <c r="J92" s="121"/>
      <c r="K92" s="121"/>
      <c r="L92" s="121"/>
      <c r="M92" s="121"/>
      <c r="N92" s="121"/>
      <c r="O92" s="121"/>
      <c r="P92" s="121"/>
      <c r="Q92" s="121"/>
      <c r="R92" s="121"/>
      <c r="S92" s="121"/>
      <c r="T92" s="121"/>
      <c r="U92" s="121"/>
      <c r="V92" s="121"/>
      <c r="W92" s="121"/>
      <c r="X92" s="121"/>
      <c r="Y92" s="110"/>
    </row>
    <row r="93" spans="1:27" ht="11.1" hidden="1" customHeight="1">
      <c r="A93" s="106"/>
      <c r="B93" s="119"/>
      <c r="C93" s="120"/>
      <c r="D93" s="124"/>
      <c r="E93" s="121"/>
      <c r="F93" s="121"/>
      <c r="G93" s="121"/>
      <c r="H93" s="121"/>
      <c r="I93" s="121"/>
      <c r="J93" s="121"/>
      <c r="K93" s="121"/>
      <c r="L93" s="121"/>
      <c r="M93" s="121"/>
      <c r="N93" s="121"/>
      <c r="O93" s="121"/>
      <c r="P93" s="121"/>
      <c r="Q93" s="121"/>
      <c r="R93" s="121"/>
      <c r="S93" s="121"/>
      <c r="T93" s="121"/>
      <c r="U93" s="121"/>
      <c r="V93" s="121"/>
      <c r="W93" s="121"/>
      <c r="X93" s="121"/>
      <c r="Y93" s="110"/>
    </row>
    <row r="94" spans="1:27" ht="15" customHeight="1">
      <c r="A94" s="106"/>
      <c r="B94" s="127"/>
      <c r="C94" s="128"/>
      <c r="D94" s="129"/>
      <c r="E94" s="130"/>
      <c r="F94" s="130"/>
      <c r="G94" s="130"/>
      <c r="H94" s="130"/>
      <c r="I94" s="130"/>
      <c r="J94" s="130"/>
      <c r="K94" s="130"/>
      <c r="L94" s="130"/>
      <c r="M94" s="130"/>
      <c r="N94" s="130"/>
      <c r="O94" s="130"/>
      <c r="P94" s="130"/>
      <c r="Q94" s="130"/>
      <c r="R94" s="130"/>
      <c r="S94" s="130"/>
      <c r="T94" s="130"/>
      <c r="U94" s="130"/>
      <c r="V94" s="130"/>
      <c r="W94" s="130"/>
      <c r="X94" s="130"/>
      <c r="Y94" s="114"/>
    </row>
  </sheetData>
  <sheetProtection password="FA9C" sheet="1" objects="1" scenarios="1" formatColumns="0" formatRows="0"/>
  <dataConsolidate/>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22"/>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2" t="s">
        <v>14</v>
      </c>
      <c r="B1" s="42" t="s">
        <v>15</v>
      </c>
      <c r="C1" s="42" t="s">
        <v>16</v>
      </c>
      <c r="D1" s="4"/>
    </row>
    <row r="2" spans="1:4">
      <c r="A2" s="309">
        <v>45112.5546412037</v>
      </c>
      <c r="B2" s="6" t="s">
        <v>350</v>
      </c>
      <c r="C2" s="6" t="s">
        <v>226</v>
      </c>
    </row>
    <row r="3" spans="1:4">
      <c r="A3" s="309">
        <v>45112.554664351854</v>
      </c>
      <c r="B3" s="6" t="s">
        <v>351</v>
      </c>
      <c r="C3" s="6" t="s">
        <v>226</v>
      </c>
    </row>
    <row r="4" spans="1:4" ht="56.25">
      <c r="A4" s="309">
        <v>45112.554664351854</v>
      </c>
      <c r="B4" s="6" t="s">
        <v>352</v>
      </c>
      <c r="C4" s="6" t="s">
        <v>226</v>
      </c>
    </row>
    <row r="5" spans="1:4">
      <c r="A5" s="309">
        <v>45112.554664351854</v>
      </c>
      <c r="B5" s="6" t="s">
        <v>353</v>
      </c>
      <c r="C5" s="6" t="s">
        <v>226</v>
      </c>
    </row>
    <row r="6" spans="1:4">
      <c r="A6" s="309">
        <v>45112.5546875</v>
      </c>
      <c r="B6" s="6" t="s">
        <v>354</v>
      </c>
      <c r="C6" s="6" t="s">
        <v>226</v>
      </c>
    </row>
    <row r="7" spans="1:4" ht="22.5">
      <c r="A7" s="309">
        <v>45112.554722222223</v>
      </c>
      <c r="B7" s="6" t="s">
        <v>355</v>
      </c>
      <c r="C7" s="6" t="s">
        <v>226</v>
      </c>
    </row>
    <row r="8" spans="1:4">
      <c r="A8" s="309">
        <v>45112.5547337963</v>
      </c>
      <c r="B8" s="6" t="s">
        <v>356</v>
      </c>
      <c r="C8" s="6" t="s">
        <v>226</v>
      </c>
    </row>
    <row r="9" spans="1:4">
      <c r="A9" s="309">
        <v>45112.5547337963</v>
      </c>
      <c r="B9" s="6" t="s">
        <v>357</v>
      </c>
      <c r="C9" s="6" t="s">
        <v>226</v>
      </c>
    </row>
    <row r="10" spans="1:4" ht="22.5">
      <c r="A10" s="309">
        <v>45112.554768518516</v>
      </c>
      <c r="B10" s="6" t="s">
        <v>358</v>
      </c>
      <c r="C10" s="6" t="s">
        <v>226</v>
      </c>
    </row>
    <row r="11" spans="1:4" ht="22.5">
      <c r="A11" s="309">
        <v>45112.554814814815</v>
      </c>
      <c r="B11" s="6" t="s">
        <v>359</v>
      </c>
      <c r="C11" s="6" t="s">
        <v>226</v>
      </c>
    </row>
    <row r="12" spans="1:4">
      <c r="A12" s="309">
        <v>45112.63548611111</v>
      </c>
      <c r="B12" s="6" t="s">
        <v>350</v>
      </c>
      <c r="C12" s="6" t="s">
        <v>226</v>
      </c>
    </row>
    <row r="13" spans="1:4">
      <c r="A13" s="309">
        <v>45112.635509259257</v>
      </c>
      <c r="B13" s="6" t="s">
        <v>360</v>
      </c>
      <c r="C13" s="6" t="s">
        <v>226</v>
      </c>
    </row>
    <row r="14" spans="1:4">
      <c r="A14" s="309">
        <v>45112.635555555556</v>
      </c>
      <c r="B14" s="6" t="s">
        <v>350</v>
      </c>
      <c r="C14" s="6" t="s">
        <v>226</v>
      </c>
    </row>
    <row r="15" spans="1:4">
      <c r="A15" s="309">
        <v>45112.635567129626</v>
      </c>
      <c r="B15" s="6" t="s">
        <v>360</v>
      </c>
      <c r="C15" s="6" t="s">
        <v>226</v>
      </c>
    </row>
    <row r="16" spans="1:4">
      <c r="A16" s="309">
        <v>45112.637453703705</v>
      </c>
      <c r="B16" s="6" t="s">
        <v>350</v>
      </c>
      <c r="C16" s="6" t="s">
        <v>226</v>
      </c>
    </row>
    <row r="17" spans="1:3">
      <c r="A17" s="309">
        <v>45112.637465277781</v>
      </c>
      <c r="B17" s="6" t="s">
        <v>360</v>
      </c>
      <c r="C17" s="6" t="s">
        <v>226</v>
      </c>
    </row>
    <row r="18" spans="1:3">
      <c r="A18" s="309">
        <v>45112.637719907405</v>
      </c>
      <c r="B18" s="6" t="s">
        <v>350</v>
      </c>
      <c r="C18" s="6" t="s">
        <v>226</v>
      </c>
    </row>
    <row r="19" spans="1:3">
      <c r="A19" s="309">
        <v>45112.637731481482</v>
      </c>
      <c r="B19" s="6" t="s">
        <v>360</v>
      </c>
      <c r="C19" s="6" t="s">
        <v>226</v>
      </c>
    </row>
    <row r="20" spans="1:3">
      <c r="A20" s="309">
        <v>45114.405034722222</v>
      </c>
      <c r="B20" s="6" t="s">
        <v>350</v>
      </c>
      <c r="C20" s="6" t="s">
        <v>226</v>
      </c>
    </row>
    <row r="21" spans="1:3">
      <c r="A21" s="309">
        <v>45114.405046296299</v>
      </c>
      <c r="B21" s="6" t="s">
        <v>360</v>
      </c>
      <c r="C21" s="6" t="s">
        <v>226</v>
      </c>
    </row>
    <row r="22" spans="1:3">
      <c r="A22" s="309">
        <v>45114.558796296296</v>
      </c>
      <c r="B22" s="6" t="s">
        <v>350</v>
      </c>
      <c r="C22" s="6" t="s">
        <v>226</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5" hidden="1" customWidth="1"/>
    <col min="4" max="4" width="3.7109375" style="86" customWidth="1"/>
    <col min="5" max="5" width="42.7109375" style="86" customWidth="1"/>
    <col min="6" max="6" width="50.7109375" style="13" customWidth="1"/>
    <col min="7" max="7" width="3.7109375" style="98" customWidth="1"/>
    <col min="8" max="8" width="9.140625" style="86"/>
    <col min="9" max="9" width="9.140625" style="23" customWidth="1"/>
    <col min="10" max="10" width="9.140625" style="13"/>
    <col min="11" max="11" width="3.140625" style="13" customWidth="1"/>
    <col min="12" max="16" width="9.140625" style="13"/>
    <col min="17" max="17" width="9.140625" style="207"/>
    <col min="18" max="16384" width="9.140625" style="13"/>
  </cols>
  <sheetData>
    <row r="1" spans="1:17" s="12" customFormat="1" ht="13.5" hidden="1" customHeight="1">
      <c r="A1" s="10"/>
      <c r="B1" s="11"/>
      <c r="F1" s="12">
        <v>31669454</v>
      </c>
      <c r="G1" s="96"/>
      <c r="I1" s="97"/>
      <c r="Q1" s="205"/>
    </row>
    <row r="2" spans="1:17" s="12" customFormat="1" ht="12" hidden="1" customHeight="1">
      <c r="A2" s="10"/>
      <c r="B2" s="11"/>
      <c r="G2" s="96"/>
      <c r="I2" s="97"/>
      <c r="Q2" s="205"/>
    </row>
    <row r="3" spans="1:17" s="86" customFormat="1" hidden="1">
      <c r="A3" s="12"/>
      <c r="B3" s="11"/>
      <c r="C3" s="85"/>
      <c r="G3" s="98"/>
      <c r="I3" s="97"/>
      <c r="Q3" s="206"/>
    </row>
    <row r="4" spans="1:17" s="86" customFormat="1" ht="11.25" customHeight="1">
      <c r="A4" s="12"/>
      <c r="B4" s="11"/>
      <c r="C4" s="85"/>
      <c r="D4" s="87"/>
      <c r="E4" s="87"/>
      <c r="F4" s="99" t="str">
        <f>version</f>
        <v>Версия 1.0.2</v>
      </c>
      <c r="G4" s="98"/>
      <c r="I4" s="97"/>
      <c r="Q4" s="206"/>
    </row>
    <row r="5" spans="1:17" s="86" customFormat="1" ht="39.950000000000003" customHeight="1">
      <c r="A5" s="12"/>
      <c r="B5" s="11"/>
      <c r="C5" s="85"/>
      <c r="D5" s="87"/>
      <c r="E5" s="486" t="s">
        <v>207</v>
      </c>
      <c r="F5" s="486"/>
      <c r="G5" s="100"/>
      <c r="I5" s="97"/>
      <c r="Q5" s="206"/>
    </row>
    <row r="6" spans="1:17" ht="11.25" customHeight="1">
      <c r="D6" s="87"/>
      <c r="E6" s="88"/>
      <c r="F6" s="101"/>
      <c r="G6" s="100"/>
    </row>
    <row r="7" spans="1:17" ht="19.5" customHeight="1">
      <c r="D7" s="87"/>
      <c r="E7" s="88" t="s">
        <v>3</v>
      </c>
      <c r="F7" s="43" t="s">
        <v>200</v>
      </c>
      <c r="G7" s="100"/>
    </row>
    <row r="8" spans="1:17" s="86" customFormat="1" ht="9.9499999999999993" hidden="1" customHeight="1">
      <c r="A8" s="89"/>
      <c r="B8" s="11"/>
      <c r="C8" s="85"/>
      <c r="D8" s="90"/>
      <c r="E8" s="88"/>
      <c r="F8" s="104"/>
      <c r="G8" s="102"/>
      <c r="I8" s="97"/>
      <c r="Q8" s="206"/>
    </row>
    <row r="9" spans="1:17" ht="19.5" hidden="1" customHeight="1">
      <c r="D9" s="87"/>
      <c r="E9" s="148" t="s">
        <v>140</v>
      </c>
      <c r="F9" s="149" t="s">
        <v>47</v>
      </c>
      <c r="G9" s="87"/>
    </row>
    <row r="10" spans="1:17" s="86" customFormat="1" ht="9.9499999999999993" customHeight="1">
      <c r="A10" s="89"/>
      <c r="B10" s="11"/>
      <c r="C10" s="85"/>
      <c r="D10" s="90"/>
      <c r="E10" s="88"/>
      <c r="F10" s="104"/>
      <c r="G10" s="102"/>
      <c r="I10" s="97"/>
      <c r="Q10" s="206"/>
    </row>
    <row r="11" spans="1:17" ht="33.75">
      <c r="D11" s="87"/>
      <c r="E11" s="88" t="s">
        <v>234</v>
      </c>
      <c r="F11" s="452" t="s">
        <v>19</v>
      </c>
      <c r="G11" s="87"/>
    </row>
    <row r="12" spans="1:17" s="86" customFormat="1" ht="9.9499999999999993" customHeight="1">
      <c r="A12" s="89"/>
      <c r="B12" s="11"/>
      <c r="C12" s="85"/>
      <c r="D12" s="90"/>
      <c r="E12" s="88"/>
      <c r="F12" s="104"/>
      <c r="G12" s="102"/>
      <c r="I12" s="97"/>
      <c r="Q12" s="206"/>
    </row>
    <row r="13" spans="1:17" ht="19.5" customHeight="1">
      <c r="A13" s="89"/>
      <c r="D13" s="90"/>
      <c r="E13" s="91" t="s">
        <v>157</v>
      </c>
      <c r="F13" s="223" t="s">
        <v>232</v>
      </c>
      <c r="G13" s="102"/>
    </row>
    <row r="14" spans="1:17" ht="22.5" hidden="1">
      <c r="A14" s="89"/>
      <c r="D14" s="90"/>
      <c r="E14" s="91" t="s">
        <v>120</v>
      </c>
      <c r="F14" s="299" t="s">
        <v>361</v>
      </c>
      <c r="G14" s="102"/>
    </row>
    <row r="15" spans="1:17" s="86" customFormat="1" ht="9.9499999999999993" hidden="1" customHeight="1">
      <c r="A15" s="89"/>
      <c r="B15" s="11"/>
      <c r="C15" s="85"/>
      <c r="D15" s="90"/>
      <c r="E15" s="88"/>
      <c r="F15" s="104"/>
      <c r="G15" s="102"/>
      <c r="I15" s="97"/>
      <c r="Q15" s="206"/>
    </row>
    <row r="16" spans="1:17" ht="33.75" hidden="1" customHeight="1">
      <c r="A16" s="89"/>
      <c r="D16" s="90"/>
      <c r="E16" s="148" t="s">
        <v>158</v>
      </c>
      <c r="F16" s="173"/>
      <c r="G16" s="102"/>
    </row>
    <row r="17" spans="1:17" ht="33.75" hidden="1" customHeight="1">
      <c r="A17" s="89"/>
      <c r="D17" s="90"/>
      <c r="E17" s="148" t="s">
        <v>159</v>
      </c>
      <c r="F17" s="174"/>
      <c r="G17" s="102"/>
    </row>
    <row r="18" spans="1:17" s="86" customFormat="1" ht="3" customHeight="1">
      <c r="A18" s="89"/>
      <c r="B18" s="11"/>
      <c r="C18" s="85"/>
      <c r="D18" s="90"/>
      <c r="E18" s="88"/>
      <c r="F18" s="104"/>
      <c r="G18" s="102"/>
      <c r="I18" s="97"/>
      <c r="Q18" s="206"/>
    </row>
    <row r="19" spans="1:17" s="86" customFormat="1" ht="19.5" customHeight="1">
      <c r="A19" s="89"/>
      <c r="B19" s="11"/>
      <c r="C19" s="85"/>
      <c r="D19" s="90"/>
      <c r="E19" s="88"/>
      <c r="F19" s="104" t="s">
        <v>113</v>
      </c>
      <c r="G19" s="102"/>
      <c r="I19" s="97"/>
      <c r="Q19" s="206"/>
    </row>
    <row r="20" spans="1:17" ht="19.5" customHeight="1">
      <c r="A20" s="89"/>
      <c r="C20" s="218">
        <v>2023</v>
      </c>
      <c r="D20" s="90"/>
      <c r="E20" s="88" t="s">
        <v>115</v>
      </c>
      <c r="F20" s="190">
        <v>2023</v>
      </c>
      <c r="G20" s="102"/>
    </row>
    <row r="21" spans="1:17" ht="19.5" customHeight="1">
      <c r="A21" s="89"/>
      <c r="C21" s="218" t="s">
        <v>58</v>
      </c>
      <c r="D21" s="90"/>
      <c r="E21" s="88" t="s">
        <v>114</v>
      </c>
      <c r="F21" s="190" t="s">
        <v>58</v>
      </c>
      <c r="G21" s="102"/>
    </row>
    <row r="22" spans="1:17" s="86" customFormat="1" ht="9.9499999999999993" customHeight="1">
      <c r="A22" s="89"/>
      <c r="B22" s="11"/>
      <c r="C22" s="85"/>
      <c r="D22" s="90"/>
      <c r="E22" s="88"/>
      <c r="F22" s="104"/>
      <c r="G22" s="102"/>
      <c r="I22" s="97"/>
      <c r="Q22" s="206"/>
    </row>
    <row r="23" spans="1:17" ht="33.75" customHeight="1">
      <c r="D23" s="87"/>
      <c r="E23" s="91" t="s">
        <v>27</v>
      </c>
      <c r="F23" s="452" t="s">
        <v>19</v>
      </c>
      <c r="G23" s="87"/>
    </row>
    <row r="24" spans="1:17" s="86" customFormat="1" ht="3.6" customHeight="1">
      <c r="A24" s="12"/>
      <c r="B24" s="11"/>
      <c r="C24" s="85"/>
      <c r="D24" s="87"/>
      <c r="E24" s="88"/>
      <c r="F24" s="88"/>
      <c r="G24" s="88"/>
      <c r="H24" s="88"/>
      <c r="I24" s="97"/>
      <c r="Q24" s="206"/>
    </row>
    <row r="25" spans="1:17" s="86" customFormat="1" ht="30" customHeight="1">
      <c r="A25" s="12"/>
      <c r="B25" s="11"/>
      <c r="C25" s="92"/>
      <c r="D25" s="90"/>
      <c r="E25" s="93"/>
      <c r="F25" s="104"/>
      <c r="G25" s="103"/>
      <c r="I25" s="97"/>
      <c r="Q25" s="206"/>
    </row>
    <row r="26" spans="1:17" ht="22.5">
      <c r="C26" s="92"/>
      <c r="D26" s="90"/>
      <c r="E26" s="94" t="s">
        <v>345</v>
      </c>
      <c r="F26" s="44" t="s">
        <v>533</v>
      </c>
      <c r="G26" s="103"/>
    </row>
    <row r="27" spans="1:17" ht="19.5" hidden="1" customHeight="1">
      <c r="C27" s="92"/>
      <c r="D27" s="90"/>
      <c r="E27" s="94" t="s">
        <v>346</v>
      </c>
      <c r="F27" s="45"/>
      <c r="G27" s="103"/>
    </row>
    <row r="28" spans="1:17">
      <c r="C28" s="92"/>
      <c r="D28" s="90"/>
      <c r="E28" s="93" t="s">
        <v>4</v>
      </c>
      <c r="F28" s="44" t="s">
        <v>534</v>
      </c>
      <c r="G28" s="103"/>
    </row>
    <row r="29" spans="1:17">
      <c r="C29" s="92"/>
      <c r="D29" s="90"/>
      <c r="E29" s="93" t="s">
        <v>5</v>
      </c>
      <c r="F29" s="44" t="s">
        <v>440</v>
      </c>
      <c r="G29" s="103"/>
      <c r="H29" s="14"/>
    </row>
    <row r="30" spans="1:17" ht="19.5" hidden="1" customHeight="1">
      <c r="C30" s="92"/>
      <c r="D30" s="90"/>
      <c r="E30" s="93" t="s">
        <v>116</v>
      </c>
      <c r="F30" s="45"/>
      <c r="G30" s="103"/>
      <c r="H30" s="14"/>
    </row>
    <row r="31" spans="1:17" s="86" customFormat="1" ht="9.75" customHeight="1">
      <c r="A31" s="89"/>
      <c r="B31" s="11"/>
      <c r="C31" s="85"/>
      <c r="D31" s="90"/>
      <c r="E31" s="88"/>
      <c r="F31" s="104"/>
      <c r="G31" s="102"/>
      <c r="I31" s="97"/>
      <c r="Q31" s="206"/>
    </row>
    <row r="32" spans="1:17" ht="19.5" customHeight="1">
      <c r="A32" s="15"/>
      <c r="B32" s="16"/>
      <c r="D32" s="39"/>
      <c r="E32" s="95" t="s">
        <v>101</v>
      </c>
      <c r="F32" s="311" t="s">
        <v>1071</v>
      </c>
      <c r="G32" s="102"/>
    </row>
    <row r="33" spans="1:17" ht="19.5" customHeight="1">
      <c r="A33" s="15"/>
      <c r="B33" s="16"/>
      <c r="D33" s="39"/>
      <c r="E33" s="95" t="s">
        <v>108</v>
      </c>
      <c r="F33" s="311" t="s">
        <v>1072</v>
      </c>
      <c r="G33" s="102"/>
    </row>
    <row r="34" spans="1:17" s="86" customFormat="1" ht="3" customHeight="1">
      <c r="A34" s="15"/>
      <c r="B34" s="16"/>
      <c r="C34" s="85"/>
      <c r="D34" s="39"/>
      <c r="E34" s="95"/>
      <c r="F34" s="95"/>
      <c r="G34" s="102"/>
      <c r="I34" s="97"/>
      <c r="Q34" s="206"/>
    </row>
    <row r="35" spans="1:17" s="86" customFormat="1" ht="19.5" customHeight="1">
      <c r="A35" s="12"/>
      <c r="B35" s="11"/>
      <c r="C35" s="85"/>
      <c r="E35" s="52"/>
      <c r="F35" s="102" t="s">
        <v>206</v>
      </c>
      <c r="G35" s="98"/>
      <c r="I35" s="97"/>
      <c r="Q35" s="206"/>
    </row>
    <row r="36" spans="1:17" ht="19.5" customHeight="1">
      <c r="E36" s="95" t="s">
        <v>21</v>
      </c>
      <c r="F36" s="319" t="s">
        <v>1073</v>
      </c>
    </row>
    <row r="37" spans="1:17" ht="19.5" customHeight="1">
      <c r="E37" s="95" t="s">
        <v>22</v>
      </c>
      <c r="F37" s="319" t="s">
        <v>1074</v>
      </c>
    </row>
    <row r="38" spans="1:17" ht="19.5" customHeight="1">
      <c r="E38" s="95" t="s">
        <v>28</v>
      </c>
      <c r="F38" s="319" t="s">
        <v>1075</v>
      </c>
    </row>
    <row r="39" spans="1:17" ht="19.5" customHeight="1">
      <c r="E39" s="95" t="s">
        <v>23</v>
      </c>
      <c r="F39" s="319" t="s">
        <v>1076</v>
      </c>
    </row>
    <row r="40" spans="1:17" ht="3" customHeight="1">
      <c r="E40" s="95"/>
      <c r="F40" s="39"/>
    </row>
    <row r="41" spans="1:17" ht="30" customHeight="1">
      <c r="E41" s="95"/>
      <c r="F41" s="39"/>
    </row>
    <row r="42" spans="1:17" ht="9.9499999999999993" customHeight="1"/>
  </sheetData>
  <sheetProtection password="FA9C" sheet="1" objects="1" scenarios="1" formatColumns="0" formatRows="0"/>
  <dataConsolidate/>
  <mergeCells count="1">
    <mergeCell ref="E5:F5"/>
  </mergeCells>
  <phoneticPr fontId="9"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9"/>
  <sheetViews>
    <sheetView showGridLines="0" topLeftCell="C3" zoomScaleNormal="100" workbookViewId="0">
      <selection activeCell="E19" sqref="E19:E23"/>
    </sheetView>
  </sheetViews>
  <sheetFormatPr defaultRowHeight="14.25"/>
  <cols>
    <col min="1" max="1" width="9.140625" style="315" hidden="1" customWidth="1"/>
    <col min="2" max="2" width="9.140625" style="312" hidden="1" customWidth="1"/>
    <col min="3" max="3" width="3.7109375" style="329" customWidth="1"/>
    <col min="4" max="4" width="6.28515625" style="312" customWidth="1"/>
    <col min="5" max="5" width="46.42578125" style="312" customWidth="1"/>
    <col min="6" max="6" width="3.7109375" style="312" customWidth="1"/>
    <col min="7" max="7" width="5.7109375" style="312" customWidth="1"/>
    <col min="8" max="8" width="41.42578125" style="312" bestFit="1" customWidth="1"/>
    <col min="9" max="9" width="3.7109375" style="312" customWidth="1"/>
    <col min="10" max="10" width="5.7109375" style="312" customWidth="1"/>
    <col min="11" max="11" width="32.5703125" style="312" customWidth="1"/>
    <col min="12" max="12" width="14.85546875" style="312" customWidth="1"/>
    <col min="13" max="13" width="13.140625" style="406" hidden="1" customWidth="1"/>
    <col min="14" max="16" width="9.140625" style="406" hidden="1" customWidth="1"/>
    <col min="17" max="17" width="25.7109375" style="407" hidden="1" customWidth="1"/>
    <col min="18" max="18" width="14.42578125" style="406" hidden="1" customWidth="1"/>
    <col min="19" max="22" width="9.140625" style="408"/>
    <col min="23" max="16384" width="9.140625" style="312"/>
  </cols>
  <sheetData>
    <row r="1" spans="1:256" s="397" customFormat="1" ht="16.5" hidden="1" customHeight="1">
      <c r="C1" s="398"/>
      <c r="H1" s="398"/>
      <c r="I1" s="398"/>
      <c r="J1" s="398"/>
      <c r="K1" s="398" t="s">
        <v>152</v>
      </c>
      <c r="L1" s="399" t="s">
        <v>143</v>
      </c>
      <c r="M1" s="400" t="s">
        <v>151</v>
      </c>
      <c r="N1" s="400"/>
      <c r="O1" s="400"/>
      <c r="P1" s="400"/>
      <c r="Q1" s="401"/>
      <c r="R1" s="400"/>
      <c r="S1" s="400"/>
      <c r="T1" s="400"/>
      <c r="U1" s="400"/>
      <c r="V1" s="400"/>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399"/>
      <c r="DK1" s="399"/>
      <c r="DL1" s="399"/>
      <c r="DM1" s="399"/>
      <c r="DN1" s="399"/>
      <c r="DO1" s="399"/>
      <c r="DP1" s="399"/>
      <c r="DQ1" s="399"/>
      <c r="DR1" s="399"/>
      <c r="DS1" s="399"/>
      <c r="DT1" s="399"/>
      <c r="DU1" s="399"/>
      <c r="DV1" s="399"/>
      <c r="DW1" s="399"/>
      <c r="DX1" s="399"/>
      <c r="DY1" s="399"/>
      <c r="DZ1" s="399"/>
      <c r="EA1" s="399"/>
      <c r="EB1" s="399"/>
      <c r="EC1" s="399"/>
      <c r="ED1" s="399"/>
      <c r="EE1" s="399"/>
      <c r="EF1" s="399"/>
      <c r="EG1" s="399"/>
      <c r="EH1" s="399"/>
      <c r="EI1" s="399"/>
      <c r="EJ1" s="399"/>
      <c r="EK1" s="399"/>
      <c r="EL1" s="399"/>
      <c r="EM1" s="399"/>
      <c r="EN1" s="399"/>
      <c r="EO1" s="399"/>
      <c r="EP1" s="399"/>
      <c r="EQ1" s="399"/>
      <c r="ER1" s="399"/>
      <c r="ES1" s="399"/>
      <c r="ET1" s="399"/>
      <c r="EU1" s="399"/>
      <c r="EV1" s="399"/>
      <c r="EW1" s="399"/>
      <c r="EX1" s="399"/>
      <c r="EY1" s="399"/>
      <c r="EZ1" s="399"/>
      <c r="FA1" s="399"/>
      <c r="FB1" s="399"/>
      <c r="FC1" s="399"/>
      <c r="FD1" s="399"/>
      <c r="FE1" s="399"/>
      <c r="FF1" s="399"/>
      <c r="FG1" s="399"/>
      <c r="FH1" s="399"/>
      <c r="FI1" s="399"/>
      <c r="FJ1" s="399"/>
      <c r="FK1" s="399"/>
      <c r="FL1" s="399"/>
      <c r="FM1" s="399"/>
      <c r="FN1" s="399"/>
      <c r="FO1" s="399"/>
      <c r="FP1" s="399"/>
      <c r="FQ1" s="399"/>
      <c r="FR1" s="399"/>
      <c r="FS1" s="399"/>
      <c r="FT1" s="399"/>
      <c r="FU1" s="399"/>
      <c r="FV1" s="399"/>
      <c r="FW1" s="399"/>
      <c r="FX1" s="399"/>
      <c r="FY1" s="399"/>
      <c r="FZ1" s="399"/>
      <c r="GA1" s="399"/>
      <c r="GB1" s="399"/>
      <c r="GC1" s="399"/>
      <c r="GD1" s="399"/>
      <c r="GE1" s="399"/>
      <c r="GF1" s="399"/>
      <c r="GG1" s="399"/>
      <c r="GH1" s="399"/>
      <c r="GI1" s="399"/>
      <c r="GJ1" s="399"/>
      <c r="GK1" s="399"/>
      <c r="GL1" s="399"/>
      <c r="GM1" s="399"/>
      <c r="GN1" s="399"/>
      <c r="GO1" s="399"/>
      <c r="GP1" s="399"/>
      <c r="GQ1" s="399"/>
      <c r="GR1" s="399"/>
      <c r="GS1" s="399"/>
      <c r="GT1" s="399"/>
      <c r="GU1" s="399"/>
      <c r="GV1" s="399"/>
      <c r="GW1" s="399"/>
      <c r="GX1" s="399"/>
      <c r="GY1" s="399"/>
      <c r="GZ1" s="399"/>
      <c r="HA1" s="399"/>
      <c r="HB1" s="399"/>
      <c r="HC1" s="399"/>
      <c r="HD1" s="399"/>
      <c r="HE1" s="399"/>
      <c r="HF1" s="399"/>
      <c r="HG1" s="399"/>
      <c r="HH1" s="399"/>
      <c r="HI1" s="399"/>
      <c r="HJ1" s="399"/>
      <c r="HK1" s="399"/>
      <c r="HL1" s="399"/>
      <c r="HM1" s="399"/>
      <c r="HN1" s="399"/>
      <c r="HO1" s="399"/>
      <c r="HP1" s="399"/>
      <c r="HQ1" s="399"/>
      <c r="HR1" s="399"/>
      <c r="HS1" s="399"/>
      <c r="HT1" s="399"/>
      <c r="HU1" s="399"/>
      <c r="HV1" s="399"/>
      <c r="HW1" s="399"/>
      <c r="HX1" s="399"/>
      <c r="HY1" s="399"/>
      <c r="HZ1" s="399"/>
      <c r="IA1" s="399"/>
      <c r="IB1" s="399"/>
      <c r="IC1" s="399"/>
      <c r="ID1" s="399"/>
      <c r="IE1" s="399"/>
      <c r="IF1" s="399"/>
      <c r="IG1" s="399"/>
      <c r="IH1" s="399"/>
      <c r="II1" s="399"/>
      <c r="IJ1" s="399"/>
      <c r="IK1" s="399"/>
      <c r="IL1" s="399"/>
      <c r="IM1" s="399"/>
      <c r="IN1" s="399"/>
      <c r="IO1" s="399"/>
      <c r="IP1" s="399"/>
      <c r="IQ1" s="399"/>
      <c r="IR1" s="399"/>
      <c r="IS1" s="399"/>
      <c r="IT1" s="399"/>
      <c r="IU1" s="399"/>
      <c r="IV1" s="399"/>
    </row>
    <row r="2" spans="1:256" s="405" customFormat="1" ht="16.5" hidden="1" customHeight="1">
      <c r="A2" s="402"/>
      <c r="B2" s="402"/>
      <c r="C2" s="403"/>
      <c r="D2" s="402"/>
      <c r="E2" s="402"/>
      <c r="F2" s="402"/>
      <c r="G2" s="402"/>
      <c r="H2" s="402"/>
      <c r="I2" s="402"/>
      <c r="J2" s="402"/>
      <c r="K2" s="402"/>
      <c r="L2" s="402"/>
      <c r="M2" s="400"/>
      <c r="N2" s="400"/>
      <c r="O2" s="400"/>
      <c r="P2" s="400"/>
      <c r="Q2" s="401"/>
      <c r="R2" s="400"/>
      <c r="S2" s="404"/>
      <c r="T2" s="404"/>
      <c r="U2" s="404"/>
      <c r="V2" s="404"/>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c r="CF2" s="403"/>
      <c r="CG2" s="403"/>
      <c r="CH2" s="403"/>
      <c r="CI2" s="403"/>
      <c r="CJ2" s="403"/>
      <c r="CK2" s="403"/>
      <c r="CL2" s="403"/>
      <c r="CM2" s="403"/>
      <c r="CN2" s="403"/>
      <c r="CO2" s="403"/>
      <c r="CP2" s="403"/>
      <c r="CQ2" s="403"/>
      <c r="CR2" s="403"/>
      <c r="CS2" s="403"/>
      <c r="CT2" s="403"/>
      <c r="CU2" s="403"/>
      <c r="CV2" s="403"/>
      <c r="CW2" s="403"/>
      <c r="CX2" s="403"/>
      <c r="CY2" s="403"/>
      <c r="CZ2" s="403"/>
      <c r="DA2" s="403"/>
      <c r="DB2" s="403"/>
      <c r="DC2" s="403"/>
      <c r="DD2" s="403"/>
      <c r="DE2" s="403"/>
      <c r="DF2" s="403"/>
      <c r="DG2" s="403"/>
      <c r="DH2" s="403"/>
      <c r="DI2" s="403"/>
      <c r="DJ2" s="403"/>
      <c r="DK2" s="403"/>
      <c r="DL2" s="403"/>
      <c r="DM2" s="403"/>
      <c r="DN2" s="403"/>
      <c r="DO2" s="403"/>
      <c r="DP2" s="403"/>
      <c r="DQ2" s="403"/>
      <c r="DR2" s="403"/>
      <c r="DS2" s="403"/>
      <c r="DT2" s="403"/>
      <c r="DU2" s="403"/>
      <c r="DV2" s="403"/>
      <c r="DW2" s="403"/>
      <c r="DX2" s="403"/>
      <c r="DY2" s="403"/>
      <c r="DZ2" s="403"/>
      <c r="EA2" s="403"/>
      <c r="EB2" s="403"/>
      <c r="EC2" s="403"/>
      <c r="ED2" s="403"/>
      <c r="EE2" s="403"/>
      <c r="EF2" s="403"/>
      <c r="EG2" s="403"/>
      <c r="EH2" s="403"/>
      <c r="EI2" s="403"/>
      <c r="EJ2" s="403"/>
      <c r="EK2" s="403"/>
      <c r="EL2" s="403"/>
      <c r="EM2" s="403"/>
      <c r="EN2" s="403"/>
      <c r="EO2" s="403"/>
      <c r="EP2" s="403"/>
      <c r="EQ2" s="403"/>
      <c r="ER2" s="403"/>
      <c r="ES2" s="403"/>
      <c r="ET2" s="403"/>
    </row>
    <row r="3" spans="1:256" s="330" customFormat="1" ht="3" customHeight="1">
      <c r="A3" s="315"/>
      <c r="B3" s="312"/>
      <c r="C3" s="318"/>
      <c r="D3" s="324"/>
      <c r="E3" s="324"/>
      <c r="F3" s="324"/>
      <c r="G3" s="324"/>
      <c r="H3" s="324"/>
      <c r="I3" s="324"/>
      <c r="J3" s="324"/>
      <c r="K3" s="324"/>
      <c r="L3" s="325"/>
      <c r="M3" s="406"/>
      <c r="N3" s="406"/>
      <c r="O3" s="406"/>
      <c r="P3" s="406"/>
      <c r="Q3" s="407"/>
      <c r="R3" s="406"/>
      <c r="S3" s="408"/>
      <c r="T3" s="408"/>
      <c r="U3" s="408"/>
      <c r="V3" s="408"/>
    </row>
    <row r="4" spans="1:256" s="330" customFormat="1" ht="22.5">
      <c r="A4" s="315"/>
      <c r="B4" s="312"/>
      <c r="C4" s="318"/>
      <c r="D4" s="503" t="s">
        <v>249</v>
      </c>
      <c r="E4" s="504"/>
      <c r="F4" s="504"/>
      <c r="G4" s="504"/>
      <c r="H4" s="505"/>
      <c r="I4" s="409"/>
      <c r="M4" s="406"/>
      <c r="N4" s="406"/>
      <c r="O4" s="406"/>
      <c r="P4" s="406"/>
      <c r="Q4" s="407"/>
      <c r="R4" s="406"/>
      <c r="S4" s="408"/>
      <c r="T4" s="408"/>
      <c r="U4" s="408"/>
      <c r="V4" s="408"/>
    </row>
    <row r="5" spans="1:256" s="330" customFormat="1" ht="3" hidden="1" customHeight="1">
      <c r="A5" s="315"/>
      <c r="B5" s="312"/>
      <c r="C5" s="318"/>
      <c r="D5" s="324"/>
      <c r="E5" s="324"/>
      <c r="F5" s="324"/>
      <c r="G5" s="324"/>
      <c r="H5" s="314"/>
      <c r="I5" s="314"/>
      <c r="J5" s="314"/>
      <c r="K5" s="314"/>
      <c r="L5" s="313"/>
      <c r="M5" s="406"/>
      <c r="N5" s="406"/>
      <c r="O5" s="406"/>
      <c r="P5" s="406"/>
      <c r="Q5" s="407"/>
      <c r="R5" s="406"/>
      <c r="S5" s="408"/>
      <c r="T5" s="408"/>
      <c r="U5" s="408"/>
      <c r="V5" s="408"/>
    </row>
    <row r="6" spans="1:256" s="330" customFormat="1" ht="20.100000000000001" hidden="1" customHeight="1">
      <c r="A6" s="343"/>
      <c r="B6" s="343"/>
      <c r="C6" s="318"/>
      <c r="D6" s="506"/>
      <c r="E6" s="506"/>
      <c r="F6" s="507" t="s">
        <v>18</v>
      </c>
      <c r="G6" s="507"/>
      <c r="H6" s="314"/>
      <c r="I6" s="314"/>
      <c r="J6" s="331"/>
      <c r="K6" s="332"/>
      <c r="L6" s="332"/>
      <c r="M6" s="406"/>
      <c r="N6" s="406"/>
      <c r="O6" s="406"/>
      <c r="P6" s="406"/>
      <c r="Q6" s="407"/>
      <c r="R6" s="406"/>
      <c r="S6" s="408"/>
      <c r="T6" s="408"/>
      <c r="U6" s="408"/>
      <c r="V6" s="408"/>
    </row>
    <row r="7" spans="1:256" ht="3" customHeight="1"/>
    <row r="8" spans="1:256" s="330" customFormat="1">
      <c r="A8" s="315"/>
      <c r="B8" s="312"/>
      <c r="C8" s="318"/>
      <c r="D8" s="492" t="s">
        <v>250</v>
      </c>
      <c r="E8" s="492"/>
      <c r="F8" s="492" t="s">
        <v>141</v>
      </c>
      <c r="G8" s="492"/>
      <c r="H8" s="492"/>
      <c r="I8" s="508" t="s">
        <v>142</v>
      </c>
      <c r="J8" s="508"/>
      <c r="K8" s="508"/>
      <c r="L8" s="508"/>
      <c r="M8" s="406"/>
      <c r="N8" s="406"/>
      <c r="O8" s="406"/>
      <c r="P8" s="406"/>
      <c r="Q8" s="407"/>
      <c r="R8" s="406"/>
      <c r="S8" s="408"/>
      <c r="T8" s="408"/>
      <c r="U8" s="408"/>
      <c r="V8" s="408"/>
    </row>
    <row r="9" spans="1:256" s="330" customFormat="1" ht="20.25" customHeight="1">
      <c r="A9" s="315"/>
      <c r="B9" s="312"/>
      <c r="C9" s="318"/>
      <c r="D9" s="448" t="s">
        <v>25</v>
      </c>
      <c r="E9" s="448" t="s">
        <v>149</v>
      </c>
      <c r="F9" s="499" t="s">
        <v>25</v>
      </c>
      <c r="G9" s="500"/>
      <c r="H9" s="346" t="s">
        <v>149</v>
      </c>
      <c r="I9" s="501" t="s">
        <v>25</v>
      </c>
      <c r="J9" s="501"/>
      <c r="K9" s="346" t="s">
        <v>149</v>
      </c>
      <c r="L9" s="346" t="s">
        <v>143</v>
      </c>
      <c r="M9" s="439"/>
      <c r="N9" s="439"/>
      <c r="O9" s="439"/>
      <c r="P9" s="439"/>
      <c r="Q9" s="440"/>
      <c r="R9" s="439"/>
      <c r="S9" s="408"/>
      <c r="T9" s="408"/>
      <c r="U9" s="408"/>
      <c r="V9" s="408"/>
    </row>
    <row r="10" spans="1:256" ht="12" customHeight="1">
      <c r="C10" s="323"/>
      <c r="D10" s="449" t="s">
        <v>26</v>
      </c>
      <c r="E10" s="449" t="s">
        <v>0</v>
      </c>
      <c r="F10" s="502" t="s">
        <v>1</v>
      </c>
      <c r="G10" s="502"/>
      <c r="H10" s="449" t="s">
        <v>2</v>
      </c>
      <c r="I10" s="502" t="s">
        <v>12</v>
      </c>
      <c r="J10" s="502"/>
      <c r="K10" s="449" t="s">
        <v>13</v>
      </c>
      <c r="L10" s="449" t="s">
        <v>31</v>
      </c>
      <c r="M10" s="439"/>
      <c r="N10" s="439"/>
      <c r="O10" s="439"/>
      <c r="P10" s="439"/>
      <c r="Q10" s="440"/>
      <c r="R10" s="439"/>
      <c r="S10" s="410"/>
      <c r="T10" s="410"/>
      <c r="U10" s="410"/>
      <c r="V10" s="410"/>
    </row>
    <row r="11" spans="1:256" s="330" customFormat="1" hidden="1">
      <c r="A11" s="312"/>
      <c r="B11" s="312"/>
      <c r="C11" s="318"/>
      <c r="D11" s="366">
        <v>0</v>
      </c>
      <c r="E11" s="367"/>
      <c r="F11" s="362" t="s">
        <v>145</v>
      </c>
      <c r="G11" s="362"/>
      <c r="H11" s="368"/>
      <c r="I11" s="364" t="s">
        <v>145</v>
      </c>
      <c r="J11" s="362"/>
      <c r="K11" s="368"/>
      <c r="L11" s="369"/>
      <c r="M11" s="441" t="s">
        <v>251</v>
      </c>
      <c r="N11" s="439"/>
      <c r="O11" s="439"/>
      <c r="P11" s="439" t="s">
        <v>252</v>
      </c>
      <c r="Q11" s="440" t="s">
        <v>253</v>
      </c>
      <c r="R11" s="439" t="s">
        <v>254</v>
      </c>
      <c r="S11" s="408"/>
      <c r="T11" s="408"/>
      <c r="U11" s="408"/>
      <c r="V11" s="408"/>
    </row>
    <row r="12" spans="1:256" s="322" customFormat="1" ht="15.75" hidden="1" customHeight="1">
      <c r="A12" s="316"/>
      <c r="B12" s="351" t="s">
        <v>150</v>
      </c>
      <c r="C12" s="490"/>
      <c r="D12" s="492">
        <v>1</v>
      </c>
      <c r="E12" s="493" t="s">
        <v>1079</v>
      </c>
      <c r="F12" s="413" t="s">
        <v>145</v>
      </c>
      <c r="G12" s="345">
        <v>0</v>
      </c>
      <c r="H12" s="414"/>
      <c r="I12" s="347" t="s">
        <v>145</v>
      </c>
      <c r="J12" s="415" t="s">
        <v>256</v>
      </c>
      <c r="K12" s="370"/>
      <c r="L12" s="385"/>
      <c r="M12" s="406">
        <f>mergeValue(H12)</f>
        <v>0</v>
      </c>
      <c r="N12" s="397"/>
      <c r="O12" s="397"/>
      <c r="P12" s="406" t="str">
        <f t="array" ref="P12">IF(ISERROR(MATCH(MID(Q12,1,250),MID(note_ter,1,250),0)),"n","y")</f>
        <v>y</v>
      </c>
      <c r="Q12" s="397" t="s">
        <v>1079</v>
      </c>
      <c r="R12" s="406" t="str">
        <f>K12&amp;"("&amp;L12&amp;")"</f>
        <v>()</v>
      </c>
      <c r="S12" s="351"/>
      <c r="T12" s="351"/>
      <c r="U12" s="389"/>
      <c r="V12" s="351"/>
      <c r="W12" s="351"/>
      <c r="X12" s="351"/>
      <c r="Y12" s="328"/>
      <c r="Z12" s="328"/>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28"/>
      <c r="BW12" s="328"/>
      <c r="BX12" s="328"/>
      <c r="BY12" s="328"/>
      <c r="BZ12" s="328"/>
      <c r="CA12" s="328"/>
      <c r="CB12" s="328"/>
      <c r="CC12" s="328"/>
      <c r="CD12" s="328"/>
      <c r="CE12" s="328"/>
    </row>
    <row r="13" spans="1:256" s="322" customFormat="1" ht="15" hidden="1" customHeight="1">
      <c r="A13" s="316"/>
      <c r="B13" s="351" t="s">
        <v>150</v>
      </c>
      <c r="C13" s="490"/>
      <c r="D13" s="492"/>
      <c r="E13" s="494"/>
      <c r="F13" s="496" t="s">
        <v>145</v>
      </c>
      <c r="G13" s="492">
        <v>1</v>
      </c>
      <c r="H13" s="487" t="s">
        <v>860</v>
      </c>
      <c r="I13" s="347" t="s">
        <v>145</v>
      </c>
      <c r="J13" s="415" t="s">
        <v>256</v>
      </c>
      <c r="K13" s="370"/>
      <c r="L13" s="385"/>
      <c r="M13" s="406" t="str">
        <f>mergeValue(H13)</f>
        <v>Белоярский муниципальный район</v>
      </c>
      <c r="N13" s="397"/>
      <c r="O13" s="397"/>
      <c r="P13" s="397"/>
      <c r="Q13" s="397"/>
      <c r="R13" s="406" t="str">
        <f>K13&amp;"("&amp;L13&amp;")"</f>
        <v>()</v>
      </c>
      <c r="S13" s="351"/>
      <c r="T13" s="351"/>
      <c r="U13" s="389"/>
      <c r="V13" s="351"/>
      <c r="W13" s="351"/>
      <c r="X13" s="351"/>
      <c r="Y13" s="328"/>
      <c r="Z13" s="328"/>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28"/>
      <c r="BW13" s="328"/>
      <c r="BX13" s="328"/>
      <c r="BY13" s="328"/>
      <c r="BZ13" s="328"/>
      <c r="CA13" s="328"/>
      <c r="CB13" s="328"/>
      <c r="CC13" s="328"/>
      <c r="CD13" s="328"/>
      <c r="CE13" s="328"/>
    </row>
    <row r="14" spans="1:256" s="322" customFormat="1" ht="15" customHeight="1">
      <c r="A14" s="316"/>
      <c r="B14" s="351" t="s">
        <v>150</v>
      </c>
      <c r="C14" s="490"/>
      <c r="D14" s="492"/>
      <c r="E14" s="494"/>
      <c r="F14" s="497"/>
      <c r="G14" s="492"/>
      <c r="H14" s="488"/>
      <c r="I14" s="453" t="s">
        <v>145</v>
      </c>
      <c r="J14" s="345">
        <v>1</v>
      </c>
      <c r="K14" s="416" t="s">
        <v>862</v>
      </c>
      <c r="L14" s="352" t="s">
        <v>863</v>
      </c>
      <c r="M14" s="406" t="str">
        <f>mergeValue(H14)</f>
        <v>Белоярский муниципальный район</v>
      </c>
      <c r="N14" s="397"/>
      <c r="O14" s="397"/>
      <c r="P14" s="397"/>
      <c r="Q14" s="397"/>
      <c r="R14" s="406" t="str">
        <f>K14&amp;" ("&amp;L14&amp;")"</f>
        <v>Белоярский (71811151)</v>
      </c>
      <c r="S14" s="351"/>
      <c r="T14" s="351"/>
      <c r="U14" s="389"/>
      <c r="V14" s="351"/>
      <c r="W14" s="351"/>
      <c r="X14" s="351"/>
      <c r="Y14" s="328"/>
      <c r="Z14" s="328"/>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28"/>
      <c r="BW14" s="328"/>
      <c r="BX14" s="328"/>
      <c r="BY14" s="328"/>
      <c r="BZ14" s="328"/>
      <c r="CA14" s="328"/>
      <c r="CB14" s="328"/>
      <c r="CC14" s="328"/>
      <c r="CD14" s="328"/>
      <c r="CE14" s="328"/>
    </row>
    <row r="15" spans="1:256" s="322" customFormat="1" ht="15" customHeight="1">
      <c r="A15" s="316"/>
      <c r="B15" s="351" t="s">
        <v>150</v>
      </c>
      <c r="C15" s="490"/>
      <c r="D15" s="492"/>
      <c r="E15" s="494"/>
      <c r="F15" s="497"/>
      <c r="G15" s="492"/>
      <c r="H15" s="488"/>
      <c r="I15" s="453" t="s">
        <v>145</v>
      </c>
      <c r="J15" s="345">
        <v>2</v>
      </c>
      <c r="K15" s="416" t="s">
        <v>866</v>
      </c>
      <c r="L15" s="352" t="s">
        <v>867</v>
      </c>
      <c r="M15" s="406" t="str">
        <f>mergeValue(H15)</f>
        <v>Белоярский муниципальный район</v>
      </c>
      <c r="N15" s="397"/>
      <c r="O15" s="397"/>
      <c r="P15" s="397"/>
      <c r="Q15" s="397"/>
      <c r="R15" s="406" t="str">
        <f>K15&amp;" ("&amp;L15&amp;")"</f>
        <v>Казым (71811410)</v>
      </c>
      <c r="S15" s="351"/>
      <c r="T15" s="351"/>
      <c r="U15" s="389"/>
      <c r="V15" s="351"/>
      <c r="W15" s="351"/>
      <c r="X15" s="351"/>
      <c r="Y15" s="328"/>
      <c r="Z15" s="328"/>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6"/>
      <c r="BM15" s="396"/>
      <c r="BN15" s="396"/>
      <c r="BO15" s="396"/>
      <c r="BP15" s="396"/>
      <c r="BQ15" s="396"/>
      <c r="BR15" s="396"/>
      <c r="BS15" s="396"/>
      <c r="BT15" s="396"/>
      <c r="BU15" s="396"/>
      <c r="BV15" s="328"/>
      <c r="BW15" s="328"/>
      <c r="BX15" s="328"/>
      <c r="BY15" s="328"/>
      <c r="BZ15" s="328"/>
      <c r="CA15" s="328"/>
      <c r="CB15" s="328"/>
      <c r="CC15" s="328"/>
      <c r="CD15" s="328"/>
      <c r="CE15" s="328"/>
    </row>
    <row r="16" spans="1:256" s="322" customFormat="1" ht="45" customHeight="1">
      <c r="A16" s="316"/>
      <c r="B16" s="351" t="s">
        <v>150</v>
      </c>
      <c r="C16" s="490"/>
      <c r="D16" s="492"/>
      <c r="E16" s="494"/>
      <c r="F16" s="497"/>
      <c r="G16" s="492"/>
      <c r="H16" s="488"/>
      <c r="I16" s="453" t="s">
        <v>145</v>
      </c>
      <c r="J16" s="345">
        <v>3</v>
      </c>
      <c r="K16" s="416" t="s">
        <v>870</v>
      </c>
      <c r="L16" s="352" t="s">
        <v>871</v>
      </c>
      <c r="M16" s="406" t="str">
        <f>mergeValue(H16)</f>
        <v>Белоярский муниципальный район</v>
      </c>
      <c r="N16" s="397"/>
      <c r="O16" s="397"/>
      <c r="P16" s="397"/>
      <c r="Q16" s="397"/>
      <c r="R16" s="406" t="str">
        <f>K16&amp;" ("&amp;L16&amp;")"</f>
        <v>Полноват (71811415)</v>
      </c>
      <c r="S16" s="351"/>
      <c r="T16" s="351"/>
      <c r="U16" s="389"/>
      <c r="V16" s="351"/>
      <c r="W16" s="351"/>
      <c r="X16" s="351"/>
      <c r="Y16" s="328"/>
      <c r="Z16" s="328"/>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c r="BV16" s="328"/>
      <c r="BW16" s="328"/>
      <c r="BX16" s="328"/>
      <c r="BY16" s="328"/>
      <c r="BZ16" s="328"/>
      <c r="CA16" s="328"/>
      <c r="CB16" s="328"/>
      <c r="CC16" s="328"/>
      <c r="CD16" s="328"/>
      <c r="CE16" s="328"/>
    </row>
    <row r="17" spans="1:83" s="322" customFormat="1" ht="0.95" customHeight="1">
      <c r="A17" s="316"/>
      <c r="B17" s="316"/>
      <c r="C17" s="490"/>
      <c r="D17" s="492"/>
      <c r="E17" s="494"/>
      <c r="F17" s="498"/>
      <c r="G17" s="492"/>
      <c r="H17" s="489"/>
      <c r="I17" s="357" t="s">
        <v>145</v>
      </c>
      <c r="J17" s="357"/>
      <c r="K17" s="370" t="s">
        <v>145</v>
      </c>
      <c r="L17" s="385"/>
      <c r="M17" s="397"/>
      <c r="N17" s="397"/>
      <c r="O17" s="397"/>
      <c r="P17" s="397"/>
      <c r="Q17" s="406"/>
      <c r="R17" s="397"/>
      <c r="S17" s="351"/>
      <c r="T17" s="351"/>
      <c r="U17" s="389"/>
      <c r="V17" s="351"/>
      <c r="W17" s="351"/>
      <c r="X17" s="351"/>
      <c r="Y17" s="328"/>
      <c r="Z17" s="328"/>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c r="BC17" s="396"/>
      <c r="BD17" s="396"/>
      <c r="BE17" s="396"/>
      <c r="BF17" s="396"/>
      <c r="BG17" s="396"/>
      <c r="BH17" s="396"/>
      <c r="BI17" s="396"/>
      <c r="BJ17" s="396"/>
      <c r="BK17" s="396"/>
      <c r="BL17" s="396"/>
      <c r="BM17" s="396"/>
      <c r="BN17" s="396"/>
      <c r="BO17" s="396"/>
      <c r="BP17" s="396"/>
      <c r="BQ17" s="396"/>
      <c r="BR17" s="396"/>
      <c r="BS17" s="396"/>
      <c r="BT17" s="396"/>
      <c r="BU17" s="396"/>
      <c r="BV17" s="328"/>
      <c r="BW17" s="328"/>
      <c r="BX17" s="328"/>
      <c r="BY17" s="328"/>
      <c r="BZ17" s="328"/>
      <c r="CA17" s="328"/>
      <c r="CB17" s="328"/>
      <c r="CC17" s="328"/>
      <c r="CD17" s="328"/>
      <c r="CE17" s="328"/>
    </row>
    <row r="18" spans="1:83" s="322" customFormat="1" ht="0.95" customHeight="1">
      <c r="A18" s="316"/>
      <c r="B18" s="316"/>
      <c r="C18" s="491"/>
      <c r="D18" s="492"/>
      <c r="E18" s="495"/>
      <c r="F18" s="347" t="s">
        <v>145</v>
      </c>
      <c r="G18" s="357" t="s">
        <v>145</v>
      </c>
      <c r="H18" s="370" t="s">
        <v>145</v>
      </c>
      <c r="I18" s="357" t="s">
        <v>145</v>
      </c>
      <c r="J18" s="357"/>
      <c r="K18" s="384"/>
      <c r="L18" s="385"/>
      <c r="M18" s="397"/>
      <c r="N18" s="397"/>
      <c r="O18" s="397"/>
      <c r="P18" s="397"/>
      <c r="Q18" s="406"/>
      <c r="R18" s="397"/>
      <c r="S18" s="351"/>
      <c r="T18" s="351"/>
      <c r="U18" s="389"/>
      <c r="V18" s="351"/>
      <c r="W18" s="351"/>
      <c r="X18" s="351"/>
      <c r="Y18" s="328"/>
      <c r="Z18" s="328"/>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396"/>
      <c r="BG18" s="396"/>
      <c r="BH18" s="396"/>
      <c r="BI18" s="396"/>
      <c r="BJ18" s="396"/>
      <c r="BK18" s="396"/>
      <c r="BL18" s="396"/>
      <c r="BM18" s="396"/>
      <c r="BN18" s="396"/>
      <c r="BO18" s="396"/>
      <c r="BP18" s="396"/>
      <c r="BQ18" s="396"/>
      <c r="BR18" s="396"/>
      <c r="BS18" s="396"/>
      <c r="BT18" s="396"/>
      <c r="BU18" s="396"/>
      <c r="BV18" s="328"/>
      <c r="BW18" s="328"/>
      <c r="BX18" s="328"/>
      <c r="BY18" s="328"/>
      <c r="BZ18" s="328"/>
      <c r="CA18" s="328"/>
      <c r="CB18" s="328"/>
      <c r="CC18" s="328"/>
      <c r="CD18" s="328"/>
      <c r="CE18" s="328"/>
    </row>
    <row r="19" spans="1:83" s="322" customFormat="1" ht="15.75" hidden="1" customHeight="1">
      <c r="A19" s="316"/>
      <c r="B19" s="351" t="s">
        <v>150</v>
      </c>
      <c r="C19" s="490"/>
      <c r="D19" s="492">
        <v>2</v>
      </c>
      <c r="E19" s="493" t="s">
        <v>1080</v>
      </c>
      <c r="F19" s="413" t="s">
        <v>145</v>
      </c>
      <c r="G19" s="345">
        <v>0</v>
      </c>
      <c r="H19" s="414"/>
      <c r="I19" s="347" t="s">
        <v>145</v>
      </c>
      <c r="J19" s="415" t="s">
        <v>256</v>
      </c>
      <c r="K19" s="370"/>
      <c r="L19" s="385"/>
      <c r="M19" s="406">
        <f>mergeValue(H19)</f>
        <v>0</v>
      </c>
      <c r="N19" s="397"/>
      <c r="O19" s="397"/>
      <c r="P19" s="406" t="str">
        <f t="array" ref="P19">IF(ISERROR(MATCH(MID(Q19,1,250),MID(note_ter,1,250),0)),"n","y")</f>
        <v>y</v>
      </c>
      <c r="Q19" s="397" t="s">
        <v>1080</v>
      </c>
      <c r="R19" s="406" t="str">
        <f>K19&amp;"("&amp;L19&amp;")"</f>
        <v>()</v>
      </c>
      <c r="S19" s="351"/>
      <c r="T19" s="351"/>
      <c r="U19" s="389"/>
      <c r="V19" s="351"/>
      <c r="W19" s="351"/>
      <c r="X19" s="351"/>
      <c r="Y19" s="328"/>
      <c r="Z19" s="328"/>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96"/>
      <c r="BU19" s="396"/>
      <c r="BV19" s="328"/>
      <c r="BW19" s="328"/>
      <c r="BX19" s="328"/>
      <c r="BY19" s="328"/>
      <c r="BZ19" s="328"/>
      <c r="CA19" s="328"/>
      <c r="CB19" s="328"/>
      <c r="CC19" s="328"/>
      <c r="CD19" s="328"/>
      <c r="CE19" s="328"/>
    </row>
    <row r="20" spans="1:83" s="322" customFormat="1" ht="15" hidden="1" customHeight="1">
      <c r="A20" s="316"/>
      <c r="B20" s="351" t="s">
        <v>150</v>
      </c>
      <c r="C20" s="490"/>
      <c r="D20" s="492"/>
      <c r="E20" s="494"/>
      <c r="F20" s="496" t="s">
        <v>145</v>
      </c>
      <c r="G20" s="492">
        <v>1</v>
      </c>
      <c r="H20" s="487" t="s">
        <v>860</v>
      </c>
      <c r="I20" s="347" t="s">
        <v>145</v>
      </c>
      <c r="J20" s="415" t="s">
        <v>256</v>
      </c>
      <c r="K20" s="370"/>
      <c r="L20" s="385"/>
      <c r="M20" s="406" t="str">
        <f>mergeValue(H20)</f>
        <v>Белоярский муниципальный район</v>
      </c>
      <c r="N20" s="397"/>
      <c r="O20" s="397"/>
      <c r="P20" s="397"/>
      <c r="Q20" s="397"/>
      <c r="R20" s="406" t="str">
        <f>K20&amp;"("&amp;L20&amp;")"</f>
        <v>()</v>
      </c>
      <c r="S20" s="351"/>
      <c r="T20" s="351"/>
      <c r="U20" s="389"/>
      <c r="V20" s="351"/>
      <c r="W20" s="351"/>
      <c r="X20" s="351"/>
      <c r="Y20" s="328"/>
      <c r="Z20" s="328"/>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6"/>
      <c r="BE20" s="396"/>
      <c r="BF20" s="396"/>
      <c r="BG20" s="396"/>
      <c r="BH20" s="396"/>
      <c r="BI20" s="396"/>
      <c r="BJ20" s="396"/>
      <c r="BK20" s="396"/>
      <c r="BL20" s="396"/>
      <c r="BM20" s="396"/>
      <c r="BN20" s="396"/>
      <c r="BO20" s="396"/>
      <c r="BP20" s="396"/>
      <c r="BQ20" s="396"/>
      <c r="BR20" s="396"/>
      <c r="BS20" s="396"/>
      <c r="BT20" s="396"/>
      <c r="BU20" s="396"/>
      <c r="BV20" s="328"/>
      <c r="BW20" s="328"/>
      <c r="BX20" s="328"/>
      <c r="BY20" s="328"/>
      <c r="BZ20" s="328"/>
      <c r="CA20" s="328"/>
      <c r="CB20" s="328"/>
      <c r="CC20" s="328"/>
      <c r="CD20" s="328"/>
      <c r="CE20" s="328"/>
    </row>
    <row r="21" spans="1:83" s="322" customFormat="1" ht="45" customHeight="1">
      <c r="A21" s="316"/>
      <c r="B21" s="351" t="s">
        <v>150</v>
      </c>
      <c r="C21" s="490"/>
      <c r="D21" s="492"/>
      <c r="E21" s="494"/>
      <c r="F21" s="497"/>
      <c r="G21" s="492"/>
      <c r="H21" s="488"/>
      <c r="I21" s="453" t="s">
        <v>145</v>
      </c>
      <c r="J21" s="345">
        <v>1</v>
      </c>
      <c r="K21" s="416" t="s">
        <v>872</v>
      </c>
      <c r="L21" s="352" t="s">
        <v>873</v>
      </c>
      <c r="M21" s="406" t="str">
        <f>mergeValue(H21)</f>
        <v>Белоярский муниципальный район</v>
      </c>
      <c r="N21" s="397"/>
      <c r="O21" s="397"/>
      <c r="P21" s="397"/>
      <c r="Q21" s="397"/>
      <c r="R21" s="406" t="str">
        <f>K21&amp;" ("&amp;L21&amp;")"</f>
        <v>Сорум (71811420)</v>
      </c>
      <c r="S21" s="351"/>
      <c r="T21" s="351"/>
      <c r="U21" s="389"/>
      <c r="V21" s="351"/>
      <c r="W21" s="351"/>
      <c r="X21" s="351"/>
      <c r="Y21" s="328"/>
      <c r="Z21" s="328"/>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c r="BC21" s="396"/>
      <c r="BD21" s="396"/>
      <c r="BE21" s="396"/>
      <c r="BF21" s="396"/>
      <c r="BG21" s="396"/>
      <c r="BH21" s="396"/>
      <c r="BI21" s="396"/>
      <c r="BJ21" s="396"/>
      <c r="BK21" s="396"/>
      <c r="BL21" s="396"/>
      <c r="BM21" s="396"/>
      <c r="BN21" s="396"/>
      <c r="BO21" s="396"/>
      <c r="BP21" s="396"/>
      <c r="BQ21" s="396"/>
      <c r="BR21" s="396"/>
      <c r="BS21" s="396"/>
      <c r="BT21" s="396"/>
      <c r="BU21" s="396"/>
      <c r="BV21" s="328"/>
      <c r="BW21" s="328"/>
      <c r="BX21" s="328"/>
      <c r="BY21" s="328"/>
      <c r="BZ21" s="328"/>
      <c r="CA21" s="328"/>
      <c r="CB21" s="328"/>
      <c r="CC21" s="328"/>
      <c r="CD21" s="328"/>
      <c r="CE21" s="328"/>
    </row>
    <row r="22" spans="1:83" s="322" customFormat="1" ht="0.95" customHeight="1">
      <c r="A22" s="316"/>
      <c r="B22" s="316"/>
      <c r="C22" s="490"/>
      <c r="D22" s="492"/>
      <c r="E22" s="494"/>
      <c r="F22" s="498"/>
      <c r="G22" s="492"/>
      <c r="H22" s="489"/>
      <c r="I22" s="357" t="s">
        <v>145</v>
      </c>
      <c r="J22" s="357"/>
      <c r="K22" s="370" t="s">
        <v>145</v>
      </c>
      <c r="L22" s="385"/>
      <c r="M22" s="397"/>
      <c r="N22" s="397"/>
      <c r="O22" s="397"/>
      <c r="P22" s="397"/>
      <c r="Q22" s="406"/>
      <c r="R22" s="397"/>
      <c r="S22" s="351"/>
      <c r="T22" s="351"/>
      <c r="U22" s="389"/>
      <c r="V22" s="351"/>
      <c r="W22" s="351"/>
      <c r="X22" s="351"/>
      <c r="Y22" s="328"/>
      <c r="Z22" s="328"/>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396"/>
      <c r="BG22" s="396"/>
      <c r="BH22" s="396"/>
      <c r="BI22" s="396"/>
      <c r="BJ22" s="396"/>
      <c r="BK22" s="396"/>
      <c r="BL22" s="396"/>
      <c r="BM22" s="396"/>
      <c r="BN22" s="396"/>
      <c r="BO22" s="396"/>
      <c r="BP22" s="396"/>
      <c r="BQ22" s="396"/>
      <c r="BR22" s="396"/>
      <c r="BS22" s="396"/>
      <c r="BT22" s="396"/>
      <c r="BU22" s="396"/>
      <c r="BV22" s="328"/>
      <c r="BW22" s="328"/>
      <c r="BX22" s="328"/>
      <c r="BY22" s="328"/>
      <c r="BZ22" s="328"/>
      <c r="CA22" s="328"/>
      <c r="CB22" s="328"/>
      <c r="CC22" s="328"/>
      <c r="CD22" s="328"/>
      <c r="CE22" s="328"/>
    </row>
    <row r="23" spans="1:83" s="322" customFormat="1" ht="0.95" customHeight="1">
      <c r="A23" s="316"/>
      <c r="B23" s="316"/>
      <c r="C23" s="491"/>
      <c r="D23" s="492"/>
      <c r="E23" s="495"/>
      <c r="F23" s="347" t="s">
        <v>145</v>
      </c>
      <c r="G23" s="357" t="s">
        <v>145</v>
      </c>
      <c r="H23" s="370" t="s">
        <v>145</v>
      </c>
      <c r="I23" s="357" t="s">
        <v>145</v>
      </c>
      <c r="J23" s="357"/>
      <c r="K23" s="384"/>
      <c r="L23" s="385"/>
      <c r="M23" s="397"/>
      <c r="N23" s="397"/>
      <c r="O23" s="397"/>
      <c r="P23" s="397"/>
      <c r="Q23" s="406"/>
      <c r="R23" s="397"/>
      <c r="S23" s="351"/>
      <c r="T23" s="351"/>
      <c r="U23" s="389"/>
      <c r="V23" s="351"/>
      <c r="W23" s="351"/>
      <c r="X23" s="351"/>
      <c r="Y23" s="328"/>
      <c r="Z23" s="328"/>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c r="BC23" s="396"/>
      <c r="BD23" s="396"/>
      <c r="BE23" s="396"/>
      <c r="BF23" s="396"/>
      <c r="BG23" s="396"/>
      <c r="BH23" s="396"/>
      <c r="BI23" s="396"/>
      <c r="BJ23" s="396"/>
      <c r="BK23" s="396"/>
      <c r="BL23" s="396"/>
      <c r="BM23" s="396"/>
      <c r="BN23" s="396"/>
      <c r="BO23" s="396"/>
      <c r="BP23" s="396"/>
      <c r="BQ23" s="396"/>
      <c r="BR23" s="396"/>
      <c r="BS23" s="396"/>
      <c r="BT23" s="396"/>
      <c r="BU23" s="396"/>
      <c r="BV23" s="328"/>
      <c r="BW23" s="328"/>
      <c r="BX23" s="328"/>
      <c r="BY23" s="328"/>
      <c r="BZ23" s="328"/>
      <c r="CA23" s="328"/>
      <c r="CB23" s="328"/>
      <c r="CC23" s="328"/>
      <c r="CD23" s="328"/>
      <c r="CE23" s="328"/>
    </row>
    <row r="24" spans="1:83" s="330" customFormat="1" hidden="1">
      <c r="A24" s="312"/>
      <c r="B24" s="312" t="s">
        <v>167</v>
      </c>
      <c r="C24" s="318"/>
      <c r="D24" s="347"/>
      <c r="E24" s="353" t="s">
        <v>145</v>
      </c>
      <c r="F24" s="349" t="s">
        <v>145</v>
      </c>
      <c r="G24" s="349"/>
      <c r="H24" s="349"/>
      <c r="I24" s="349" t="s">
        <v>145</v>
      </c>
      <c r="J24" s="349"/>
      <c r="K24" s="349"/>
      <c r="L24" s="350"/>
      <c r="M24" s="441"/>
      <c r="N24" s="439"/>
      <c r="O24" s="439"/>
      <c r="P24" s="439"/>
      <c r="Q24" s="440" t="s">
        <v>255</v>
      </c>
      <c r="R24" s="439"/>
      <c r="S24" s="408"/>
      <c r="T24" s="408"/>
      <c r="U24" s="408"/>
      <c r="V24" s="408"/>
    </row>
    <row r="25" spans="1:83" s="330" customFormat="1" ht="21" customHeight="1">
      <c r="A25" s="315"/>
      <c r="B25" s="312"/>
      <c r="C25" s="329"/>
      <c r="D25" s="411"/>
      <c r="E25" s="411"/>
      <c r="F25" s="411"/>
      <c r="G25" s="411"/>
      <c r="H25" s="411"/>
      <c r="I25" s="411"/>
      <c r="J25" s="411"/>
      <c r="K25" s="411"/>
      <c r="L25" s="411"/>
      <c r="M25" s="439"/>
      <c r="N25" s="439"/>
      <c r="O25" s="439"/>
      <c r="P25" s="439"/>
      <c r="Q25" s="440"/>
      <c r="R25" s="439"/>
      <c r="S25" s="408"/>
      <c r="T25" s="408"/>
      <c r="U25" s="408"/>
      <c r="V25" s="408"/>
    </row>
    <row r="26" spans="1:83" s="330" customFormat="1">
      <c r="A26" s="315"/>
      <c r="B26" s="312"/>
      <c r="C26" s="329"/>
      <c r="D26" s="312"/>
      <c r="E26" s="312"/>
      <c r="F26" s="312"/>
      <c r="G26" s="312"/>
      <c r="H26" s="312"/>
      <c r="I26" s="312"/>
      <c r="J26" s="312"/>
      <c r="K26" s="312"/>
      <c r="L26" s="312"/>
      <c r="M26" s="406"/>
      <c r="N26" s="406"/>
      <c r="O26" s="406"/>
      <c r="P26" s="406"/>
      <c r="Q26" s="407"/>
      <c r="R26" s="406"/>
      <c r="S26" s="408"/>
      <c r="T26" s="408"/>
      <c r="U26" s="408"/>
      <c r="V26" s="408"/>
    </row>
    <row r="27" spans="1:83" s="330" customFormat="1" ht="0.75" customHeight="1">
      <c r="A27" s="315"/>
      <c r="B27" s="312"/>
      <c r="C27" s="329"/>
      <c r="D27" s="312"/>
      <c r="E27" s="312"/>
      <c r="F27" s="312"/>
      <c r="G27" s="312"/>
      <c r="H27" s="312"/>
      <c r="I27" s="312"/>
      <c r="J27" s="312"/>
      <c r="K27" s="312"/>
      <c r="L27" s="312"/>
      <c r="M27" s="406"/>
      <c r="N27" s="406"/>
      <c r="O27" s="406"/>
      <c r="P27" s="406"/>
      <c r="Q27" s="407"/>
      <c r="R27" s="406"/>
      <c r="S27" s="408"/>
      <c r="T27" s="408"/>
      <c r="U27" s="408"/>
      <c r="V27" s="408"/>
    </row>
    <row r="28" spans="1:83" s="334" customFormat="1" ht="10.5">
      <c r="A28" s="333"/>
      <c r="C28" s="335"/>
      <c r="D28" s="344"/>
      <c r="E28" s="344"/>
      <c r="M28" s="406"/>
      <c r="N28" s="406"/>
      <c r="O28" s="406"/>
      <c r="P28" s="406"/>
      <c r="Q28" s="407"/>
      <c r="R28" s="406"/>
      <c r="S28" s="408"/>
      <c r="T28" s="408"/>
      <c r="U28" s="408"/>
      <c r="V28" s="408"/>
    </row>
    <row r="29" spans="1:83" s="334" customFormat="1" ht="10.5">
      <c r="A29" s="333"/>
      <c r="C29" s="335"/>
      <c r="D29" s="344"/>
      <c r="E29" s="344"/>
      <c r="M29" s="406"/>
      <c r="N29" s="406"/>
      <c r="O29" s="406"/>
      <c r="P29" s="406"/>
      <c r="Q29" s="407"/>
      <c r="R29" s="406"/>
      <c r="S29" s="408"/>
      <c r="T29" s="408"/>
      <c r="U29" s="408"/>
      <c r="V29" s="408"/>
    </row>
  </sheetData>
  <sheetProtection password="FA9C" sheet="1" objects="1" scenarios="1" formatColumns="0" formatRows="0"/>
  <mergeCells count="22">
    <mergeCell ref="F9:G9"/>
    <mergeCell ref="I9:J9"/>
    <mergeCell ref="F10:G10"/>
    <mergeCell ref="I10:J10"/>
    <mergeCell ref="D4:H4"/>
    <mergeCell ref="D6:E6"/>
    <mergeCell ref="F6:G6"/>
    <mergeCell ref="D8:E8"/>
    <mergeCell ref="F8:H8"/>
    <mergeCell ref="I8:L8"/>
    <mergeCell ref="H13:H17"/>
    <mergeCell ref="C19:C23"/>
    <mergeCell ref="D19:D23"/>
    <mergeCell ref="E19:E23"/>
    <mergeCell ref="F20:F22"/>
    <mergeCell ref="G20:G22"/>
    <mergeCell ref="H20:H22"/>
    <mergeCell ref="C12:C18"/>
    <mergeCell ref="D12:D18"/>
    <mergeCell ref="E12:E18"/>
    <mergeCell ref="F13:F17"/>
    <mergeCell ref="G13:G17"/>
  </mergeCells>
  <dataValidations count="1">
    <dataValidation type="textLength" operator="lessThanOrEqual" allowBlank="1" showInputMessage="1" showErrorMessage="1" errorTitle="Ошибка" error="Допускается ввод не более 900 символов!" sqref="E12 E19">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30"/>
  <sheetViews>
    <sheetView showGridLines="0" topLeftCell="C3" zoomScaleNormal="100" workbookViewId="0">
      <selection activeCell="I25" sqref="I25:I26"/>
    </sheetView>
  </sheetViews>
  <sheetFormatPr defaultRowHeight="15"/>
  <cols>
    <col min="1" max="1" width="6.42578125" style="373" hidden="1" customWidth="1"/>
    <col min="2" max="2" width="2" style="373" hidden="1" customWidth="1"/>
    <col min="3" max="3" width="3.7109375" style="373" customWidth="1"/>
    <col min="4" max="4" width="4.28515625" style="373" customWidth="1"/>
    <col min="5" max="5" width="45" style="373" customWidth="1"/>
    <col min="6" max="6" width="6.42578125" style="373" bestFit="1" customWidth="1"/>
    <col min="7" max="7" width="4.42578125" style="373" customWidth="1"/>
    <col min="8" max="8" width="5.5703125" style="373" customWidth="1"/>
    <col min="9" max="9" width="52.85546875" style="373" customWidth="1"/>
    <col min="10" max="10" width="7" style="373" bestFit="1" customWidth="1"/>
    <col min="11" max="11" width="3.7109375" style="373" bestFit="1" customWidth="1"/>
    <col min="12" max="12" width="6.28515625" style="373" bestFit="1" customWidth="1"/>
    <col min="13" max="13" width="61" style="373" customWidth="1"/>
    <col min="14" max="15" width="9.140625" style="374"/>
    <col min="16" max="16" width="9.140625" style="390"/>
    <col min="17" max="38" width="9.140625" style="374"/>
    <col min="39" max="16384" width="9.140625" style="373"/>
  </cols>
  <sheetData>
    <row r="1" spans="1:38" hidden="1"/>
    <row r="2" spans="1:38" hidden="1"/>
    <row r="3" spans="1:38" ht="10.5" customHeight="1"/>
    <row r="4" spans="1:38" ht="27" customHeight="1">
      <c r="A4" s="375"/>
      <c r="B4" s="375"/>
      <c r="D4" s="52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526"/>
      <c r="F4" s="526"/>
      <c r="G4" s="526"/>
      <c r="H4" s="526"/>
      <c r="I4" s="527"/>
      <c r="J4" s="374"/>
      <c r="K4" s="374"/>
      <c r="L4" s="374"/>
      <c r="M4" s="374"/>
    </row>
    <row r="5" spans="1:38" s="377" customFormat="1" ht="15.75">
      <c r="A5" s="375"/>
      <c r="B5" s="375"/>
      <c r="C5" s="375"/>
      <c r="D5" s="528" t="str">
        <f>IF(org=0,"Не определено",org)</f>
        <v>Муниципальное унитарное предприятие Белоярского района «Белоярские коммунальные системы»</v>
      </c>
      <c r="E5" s="529"/>
      <c r="F5" s="529"/>
      <c r="G5" s="529"/>
      <c r="H5" s="529"/>
      <c r="I5" s="530"/>
      <c r="J5" s="376"/>
      <c r="K5" s="376"/>
      <c r="L5" s="376"/>
      <c r="M5" s="376"/>
      <c r="N5" s="376"/>
      <c r="O5" s="376"/>
      <c r="P5" s="391"/>
      <c r="Q5" s="376"/>
      <c r="R5" s="376"/>
      <c r="S5" s="376"/>
      <c r="T5" s="376"/>
      <c r="U5" s="376"/>
      <c r="V5" s="376"/>
      <c r="W5" s="376"/>
      <c r="X5" s="376"/>
      <c r="Y5" s="376"/>
      <c r="Z5" s="376"/>
      <c r="AA5" s="376"/>
      <c r="AB5" s="376"/>
      <c r="AC5" s="376"/>
      <c r="AD5" s="376"/>
      <c r="AE5" s="376"/>
      <c r="AF5" s="376"/>
      <c r="AG5" s="376"/>
      <c r="AH5" s="376"/>
      <c r="AI5" s="376"/>
      <c r="AJ5" s="376"/>
      <c r="AK5" s="376"/>
      <c r="AL5" s="376"/>
    </row>
    <row r="6" spans="1:38" s="378" customFormat="1" ht="3" customHeight="1">
      <c r="A6" s="532"/>
      <c r="B6" s="532"/>
      <c r="C6" s="532"/>
      <c r="D6" s="532"/>
      <c r="E6" s="532"/>
      <c r="F6" s="532"/>
      <c r="G6" s="320"/>
      <c r="H6" s="320"/>
      <c r="I6" s="320"/>
      <c r="J6" s="320"/>
      <c r="K6" s="320"/>
      <c r="N6" s="379"/>
      <c r="O6" s="379"/>
      <c r="P6" s="392"/>
      <c r="Q6" s="379"/>
      <c r="R6" s="379"/>
      <c r="S6" s="379"/>
      <c r="T6" s="379"/>
      <c r="U6" s="379"/>
      <c r="V6" s="379"/>
      <c r="W6" s="379"/>
      <c r="X6" s="379"/>
      <c r="Y6" s="379"/>
      <c r="Z6" s="379"/>
      <c r="AA6" s="379"/>
      <c r="AB6" s="379"/>
      <c r="AC6" s="379"/>
      <c r="AD6" s="379"/>
      <c r="AE6" s="379"/>
      <c r="AF6" s="379"/>
      <c r="AG6" s="379"/>
      <c r="AH6" s="379"/>
      <c r="AI6" s="379"/>
      <c r="AJ6" s="379"/>
      <c r="AK6" s="379"/>
      <c r="AL6" s="379"/>
    </row>
    <row r="7" spans="1:38" ht="3.75" customHeight="1">
      <c r="A7" s="532"/>
      <c r="B7" s="532"/>
      <c r="C7" s="532"/>
      <c r="D7" s="532"/>
      <c r="E7" s="532"/>
      <c r="F7" s="532"/>
    </row>
    <row r="8" spans="1:38" ht="0.2" customHeight="1">
      <c r="B8" s="516"/>
      <c r="C8" s="516"/>
      <c r="D8" s="516"/>
      <c r="E8" s="531"/>
      <c r="F8" s="531"/>
    </row>
    <row r="9" spans="1:38" ht="0.2" customHeight="1">
      <c r="B9" s="516"/>
      <c r="C9" s="516"/>
      <c r="D9" s="516"/>
      <c r="E9" s="531"/>
      <c r="F9" s="531"/>
    </row>
    <row r="10" spans="1:38" ht="0.2" customHeight="1">
      <c r="B10" s="516"/>
      <c r="C10" s="516"/>
      <c r="D10" s="516"/>
      <c r="E10" s="531"/>
      <c r="F10" s="531"/>
    </row>
    <row r="11" spans="1:38" ht="6" hidden="1" customHeight="1">
      <c r="B11" s="516"/>
      <c r="C11" s="516"/>
      <c r="D11" s="516"/>
      <c r="E11" s="531"/>
      <c r="F11" s="531"/>
    </row>
    <row r="12" spans="1:38" ht="20.25" hidden="1" customHeight="1">
      <c r="A12" s="337"/>
      <c r="B12" s="516"/>
      <c r="C12" s="516"/>
      <c r="D12" s="516"/>
      <c r="E12" s="450"/>
      <c r="F12" s="337"/>
      <c r="G12" s="450"/>
      <c r="H12" s="450"/>
      <c r="I12" s="337"/>
      <c r="J12" s="337"/>
      <c r="K12" s="450"/>
    </row>
    <row r="13" spans="1:38" ht="20.25" hidden="1" customHeight="1">
      <c r="B13" s="516"/>
      <c r="C13" s="516"/>
      <c r="D13" s="516"/>
      <c r="E13" s="450"/>
      <c r="F13" s="336"/>
      <c r="G13" s="337"/>
      <c r="H13" s="337"/>
      <c r="I13" s="337"/>
      <c r="J13" s="337"/>
      <c r="K13" s="450"/>
    </row>
    <row r="14" spans="1:38" ht="6" hidden="1" customHeight="1">
      <c r="B14" s="533"/>
      <c r="C14" s="533"/>
      <c r="D14" s="533"/>
      <c r="E14" s="338"/>
      <c r="F14" s="337"/>
      <c r="G14" s="337"/>
      <c r="H14" s="337"/>
      <c r="I14" s="337"/>
      <c r="J14" s="337"/>
      <c r="K14" s="450"/>
    </row>
    <row r="15" spans="1:38" ht="3" customHeight="1"/>
    <row r="16" spans="1:38" ht="0.2" customHeight="1"/>
    <row r="17" spans="1:38" s="377" customFormat="1" ht="0.2" customHeight="1">
      <c r="A17" s="380"/>
      <c r="B17" s="380"/>
      <c r="C17" s="380"/>
      <c r="D17" s="380"/>
      <c r="E17" s="380"/>
      <c r="F17" s="380"/>
      <c r="G17" s="380"/>
      <c r="H17" s="380"/>
      <c r="I17" s="380"/>
      <c r="J17" s="380"/>
      <c r="K17" s="380"/>
      <c r="L17" s="380"/>
      <c r="M17" s="378"/>
      <c r="N17" s="376"/>
      <c r="O17" s="376"/>
      <c r="P17" s="391"/>
      <c r="Q17" s="376"/>
      <c r="R17" s="376"/>
      <c r="S17" s="376"/>
      <c r="T17" s="376"/>
      <c r="U17" s="376"/>
      <c r="V17" s="376"/>
      <c r="W17" s="376"/>
      <c r="X17" s="376"/>
      <c r="Y17" s="376"/>
      <c r="Z17" s="376"/>
      <c r="AA17" s="376"/>
      <c r="AB17" s="376"/>
      <c r="AC17" s="376"/>
      <c r="AD17" s="376"/>
      <c r="AE17" s="376"/>
      <c r="AF17" s="376"/>
      <c r="AG17" s="376"/>
      <c r="AH17" s="376"/>
      <c r="AI17" s="376"/>
      <c r="AJ17" s="376"/>
      <c r="AK17" s="376"/>
      <c r="AL17" s="376"/>
    </row>
    <row r="18" spans="1:38" ht="23.25" customHeight="1">
      <c r="A18" s="534"/>
      <c r="B18" s="337"/>
      <c r="C18" s="337"/>
      <c r="D18" s="535" t="s">
        <v>116</v>
      </c>
      <c r="E18" s="535"/>
      <c r="F18" s="511" t="s">
        <v>203</v>
      </c>
      <c r="G18" s="511"/>
      <c r="H18" s="511"/>
      <c r="I18" s="511"/>
      <c r="J18" s="511" t="s">
        <v>343</v>
      </c>
      <c r="K18" s="511"/>
      <c r="L18" s="511"/>
      <c r="M18" s="511"/>
    </row>
    <row r="19" spans="1:38" ht="23.25" customHeight="1">
      <c r="A19" s="534"/>
      <c r="B19" s="339"/>
      <c r="C19" s="340"/>
      <c r="D19" s="451" t="s">
        <v>25</v>
      </c>
      <c r="E19" s="451" t="s">
        <v>149</v>
      </c>
      <c r="F19" s="451" t="s">
        <v>144</v>
      </c>
      <c r="G19" s="514" t="s">
        <v>25</v>
      </c>
      <c r="H19" s="515"/>
      <c r="I19" s="451" t="s">
        <v>149</v>
      </c>
      <c r="J19" s="451" t="s">
        <v>144</v>
      </c>
      <c r="K19" s="514" t="s">
        <v>25</v>
      </c>
      <c r="L19" s="515"/>
      <c r="M19" s="451" t="s">
        <v>149</v>
      </c>
    </row>
    <row r="20" spans="1:38" s="342" customFormat="1" ht="14.25" customHeight="1">
      <c r="A20" s="326"/>
      <c r="B20" s="326"/>
      <c r="C20" s="326"/>
      <c r="D20" s="355" t="s">
        <v>26</v>
      </c>
      <c r="E20" s="355" t="s">
        <v>0</v>
      </c>
      <c r="F20" s="355" t="s">
        <v>1</v>
      </c>
      <c r="G20" s="512" t="s">
        <v>2</v>
      </c>
      <c r="H20" s="513"/>
      <c r="I20" s="355" t="s">
        <v>12</v>
      </c>
      <c r="J20" s="355" t="s">
        <v>13</v>
      </c>
      <c r="K20" s="512" t="s">
        <v>31</v>
      </c>
      <c r="L20" s="513"/>
      <c r="M20" s="355" t="s">
        <v>32</v>
      </c>
      <c r="N20" s="354"/>
      <c r="O20" s="374"/>
      <c r="P20" s="393"/>
      <c r="Q20" s="354"/>
      <c r="R20" s="354"/>
      <c r="S20" s="354"/>
      <c r="T20" s="354"/>
      <c r="U20" s="354"/>
      <c r="V20" s="354"/>
      <c r="W20" s="354"/>
      <c r="X20" s="354"/>
      <c r="Y20" s="354"/>
      <c r="Z20" s="354"/>
      <c r="AA20" s="354"/>
      <c r="AB20" s="354"/>
      <c r="AC20" s="354"/>
      <c r="AD20" s="354"/>
      <c r="AE20" s="354"/>
      <c r="AF20" s="354"/>
      <c r="AG20" s="354"/>
      <c r="AH20" s="354"/>
      <c r="AI20" s="354"/>
      <c r="AJ20" s="354"/>
      <c r="AK20" s="354"/>
      <c r="AL20" s="354"/>
    </row>
    <row r="21" spans="1:38" hidden="1">
      <c r="A21" s="381"/>
      <c r="B21" s="341"/>
      <c r="C21" s="341"/>
      <c r="D21" s="361"/>
      <c r="E21" s="362"/>
      <c r="F21" s="363"/>
      <c r="G21" s="362"/>
      <c r="H21" s="362"/>
      <c r="I21" s="363"/>
      <c r="J21" s="363"/>
      <c r="K21" s="364"/>
      <c r="L21" s="362"/>
      <c r="M21" s="365"/>
    </row>
    <row r="22" spans="1:38" ht="60" customHeight="1">
      <c r="A22" s="321"/>
      <c r="B22" s="321"/>
      <c r="C22" s="318"/>
      <c r="D22" s="520" t="s">
        <v>26</v>
      </c>
      <c r="E22" s="517" t="s">
        <v>1081</v>
      </c>
      <c r="F22" s="509" t="s">
        <v>18</v>
      </c>
      <c r="G22" s="521"/>
      <c r="H22" s="492">
        <v>1</v>
      </c>
      <c r="I22" s="523" t="s">
        <v>1079</v>
      </c>
      <c r="J22" s="509" t="s">
        <v>19</v>
      </c>
      <c r="K22" s="360" t="s">
        <v>145</v>
      </c>
      <c r="L22" s="356" t="s">
        <v>26</v>
      </c>
      <c r="M22" s="372" t="s">
        <v>145</v>
      </c>
      <c r="X22" s="374" t="s">
        <v>1082</v>
      </c>
      <c r="Y22" s="374" t="s">
        <v>146</v>
      </c>
      <c r="Z22" s="374">
        <v>1705000</v>
      </c>
    </row>
    <row r="23" spans="1:38" ht="15" hidden="1" customHeight="1">
      <c r="A23" s="321"/>
      <c r="B23" s="321"/>
      <c r="C23" s="323"/>
      <c r="D23" s="520"/>
      <c r="E23" s="518"/>
      <c r="F23" s="510"/>
      <c r="G23" s="522"/>
      <c r="H23" s="492"/>
      <c r="I23" s="524"/>
      <c r="J23" s="510"/>
      <c r="K23" s="347" t="s">
        <v>145</v>
      </c>
      <c r="L23" s="357"/>
      <c r="M23" s="371" t="s">
        <v>145</v>
      </c>
    </row>
    <row r="24" spans="1:38" ht="15" hidden="1" customHeight="1">
      <c r="A24" s="321"/>
      <c r="B24" s="321"/>
      <c r="C24" s="323"/>
      <c r="D24" s="520"/>
      <c r="E24" s="519"/>
      <c r="F24" s="510"/>
      <c r="G24" s="347"/>
      <c r="H24" s="357"/>
      <c r="I24" s="353" t="s">
        <v>145</v>
      </c>
      <c r="J24" s="357"/>
      <c r="K24" s="357" t="s">
        <v>145</v>
      </c>
      <c r="L24" s="357"/>
      <c r="M24" s="358"/>
    </row>
    <row r="25" spans="1:38" s="342" customFormat="1" ht="45" customHeight="1">
      <c r="A25" s="321"/>
      <c r="B25" s="321"/>
      <c r="C25" s="318"/>
      <c r="D25" s="520" t="s">
        <v>0</v>
      </c>
      <c r="E25" s="517" t="s">
        <v>364</v>
      </c>
      <c r="F25" s="509" t="s">
        <v>18</v>
      </c>
      <c r="G25" s="521"/>
      <c r="H25" s="492">
        <v>1</v>
      </c>
      <c r="I25" s="523" t="s">
        <v>1080</v>
      </c>
      <c r="J25" s="509" t="s">
        <v>19</v>
      </c>
      <c r="K25" s="360" t="s">
        <v>145</v>
      </c>
      <c r="L25" s="356" t="s">
        <v>26</v>
      </c>
      <c r="M25" s="372"/>
      <c r="N25" s="374"/>
      <c r="O25" s="374"/>
      <c r="P25" s="374"/>
      <c r="Q25" s="374"/>
      <c r="R25" s="374"/>
      <c r="S25" s="374"/>
      <c r="T25" s="374"/>
      <c r="U25" s="390"/>
      <c r="V25" s="374"/>
      <c r="W25" s="374"/>
      <c r="X25" s="354">
        <v>4189671</v>
      </c>
      <c r="Y25" s="354" t="s">
        <v>146</v>
      </c>
      <c r="Z25" s="354">
        <v>1705000</v>
      </c>
      <c r="AA25" s="354"/>
      <c r="AB25" s="354"/>
      <c r="AC25" s="354"/>
      <c r="AD25" s="354"/>
      <c r="AE25" s="354"/>
      <c r="AF25" s="354"/>
      <c r="AG25" s="354"/>
      <c r="AH25" s="354"/>
      <c r="AI25" s="354"/>
      <c r="AJ25" s="354"/>
      <c r="AK25" s="354"/>
      <c r="AL25" s="354"/>
    </row>
    <row r="26" spans="1:38" s="342" customFormat="1" ht="15" hidden="1" customHeight="1">
      <c r="A26" s="321"/>
      <c r="B26" s="321"/>
      <c r="C26" s="323"/>
      <c r="D26" s="520"/>
      <c r="E26" s="518"/>
      <c r="F26" s="510"/>
      <c r="G26" s="522"/>
      <c r="H26" s="492"/>
      <c r="I26" s="524"/>
      <c r="J26" s="510"/>
      <c r="K26" s="347" t="s">
        <v>145</v>
      </c>
      <c r="L26" s="357"/>
      <c r="M26" s="371" t="s">
        <v>145</v>
      </c>
      <c r="N26" s="374"/>
      <c r="O26" s="374"/>
      <c r="P26" s="374"/>
      <c r="Q26" s="374"/>
      <c r="R26" s="374"/>
      <c r="S26" s="374"/>
      <c r="T26" s="374"/>
      <c r="U26" s="390"/>
      <c r="V26" s="374"/>
      <c r="W26" s="374"/>
      <c r="X26" s="354"/>
      <c r="Y26" s="354"/>
      <c r="Z26" s="354"/>
      <c r="AA26" s="354"/>
      <c r="AB26" s="354"/>
      <c r="AC26" s="354"/>
      <c r="AD26" s="354"/>
      <c r="AE26" s="354"/>
      <c r="AF26" s="354"/>
      <c r="AG26" s="354"/>
      <c r="AH26" s="354"/>
      <c r="AI26" s="354"/>
      <c r="AJ26" s="354"/>
      <c r="AK26" s="354"/>
      <c r="AL26" s="354"/>
    </row>
    <row r="27" spans="1:38" s="342" customFormat="1" ht="15" hidden="1" customHeight="1">
      <c r="A27" s="321"/>
      <c r="B27" s="321"/>
      <c r="C27" s="323"/>
      <c r="D27" s="520"/>
      <c r="E27" s="519"/>
      <c r="F27" s="510"/>
      <c r="G27" s="347"/>
      <c r="H27" s="357" t="s">
        <v>145</v>
      </c>
      <c r="I27" s="353" t="s">
        <v>145</v>
      </c>
      <c r="J27" s="357"/>
      <c r="K27" s="357" t="s">
        <v>145</v>
      </c>
      <c r="L27" s="357"/>
      <c r="M27" s="358"/>
      <c r="N27" s="374"/>
      <c r="O27" s="374"/>
      <c r="P27" s="374"/>
      <c r="Q27" s="374"/>
      <c r="R27" s="374"/>
      <c r="S27" s="374"/>
      <c r="T27" s="374"/>
      <c r="U27" s="390"/>
      <c r="V27" s="374"/>
      <c r="W27" s="374"/>
      <c r="X27" s="354"/>
      <c r="Y27" s="354"/>
      <c r="Z27" s="354"/>
      <c r="AA27" s="354"/>
      <c r="AB27" s="354"/>
      <c r="AC27" s="354"/>
      <c r="AD27" s="354"/>
      <c r="AE27" s="354"/>
      <c r="AF27" s="354"/>
      <c r="AG27" s="354"/>
      <c r="AH27" s="354"/>
      <c r="AI27" s="354"/>
      <c r="AJ27" s="354"/>
      <c r="AK27" s="354"/>
      <c r="AL27" s="354"/>
    </row>
    <row r="28" spans="1:38" ht="15" hidden="1" customHeight="1">
      <c r="A28" s="382"/>
      <c r="B28" s="359"/>
      <c r="C28" s="507"/>
      <c r="D28" s="347"/>
      <c r="E28" s="348" t="s">
        <v>145</v>
      </c>
      <c r="F28" s="357"/>
      <c r="G28" s="357"/>
      <c r="H28" s="357"/>
      <c r="I28" s="357"/>
      <c r="J28" s="357"/>
      <c r="K28" s="357" t="s">
        <v>145</v>
      </c>
      <c r="L28" s="357"/>
      <c r="M28" s="358"/>
    </row>
    <row r="29" spans="1:38" ht="15" customHeight="1">
      <c r="C29" s="507"/>
      <c r="D29" s="383"/>
      <c r="E29" s="383"/>
      <c r="F29" s="383"/>
      <c r="G29" s="383"/>
      <c r="H29" s="383"/>
      <c r="I29" s="383"/>
      <c r="J29" s="383"/>
      <c r="K29" s="383" t="s">
        <v>145</v>
      </c>
      <c r="L29" s="383"/>
      <c r="M29" s="383"/>
    </row>
    <row r="30" spans="1:38" ht="37.5" customHeight="1"/>
  </sheetData>
  <sheetProtection password="FA9C" sheet="1" objects="1" scenarios="1" formatColumns="0" formatRows="0"/>
  <dataConsolidate/>
  <mergeCells count="37">
    <mergeCell ref="E10:F10"/>
    <mergeCell ref="B14:D14"/>
    <mergeCell ref="E11:F11"/>
    <mergeCell ref="B11:D11"/>
    <mergeCell ref="A18:A19"/>
    <mergeCell ref="D18:E18"/>
    <mergeCell ref="B10:D10"/>
    <mergeCell ref="D4:I4"/>
    <mergeCell ref="D5:I5"/>
    <mergeCell ref="E8:F8"/>
    <mergeCell ref="B9:D9"/>
    <mergeCell ref="A6:F7"/>
    <mergeCell ref="B8:D8"/>
    <mergeCell ref="E9:F9"/>
    <mergeCell ref="C28:C29"/>
    <mergeCell ref="B12:D12"/>
    <mergeCell ref="B13:D13"/>
    <mergeCell ref="E22:E24"/>
    <mergeCell ref="F22:F24"/>
    <mergeCell ref="D22:D24"/>
    <mergeCell ref="F18:I18"/>
    <mergeCell ref="G22:G23"/>
    <mergeCell ref="H22:H23"/>
    <mergeCell ref="I22:I23"/>
    <mergeCell ref="D25:D27"/>
    <mergeCell ref="E25:E27"/>
    <mergeCell ref="F25:F27"/>
    <mergeCell ref="G25:G26"/>
    <mergeCell ref="H25:H26"/>
    <mergeCell ref="I25:I26"/>
    <mergeCell ref="J25:J26"/>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5">
      <formula1>900</formula1>
    </dataValidation>
    <dataValidation type="list" showInputMessage="1" showErrorMessage="1" errorTitle="Ошибка" error="Выберите значение из списка" prompt="Выберите значение из списка" sqref="I22 I25">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34"/>
  <sheetViews>
    <sheetView showGridLines="0" topLeftCell="C4" zoomScaleNormal="100" workbookViewId="0"/>
  </sheetViews>
  <sheetFormatPr defaultColWidth="10.5703125" defaultRowHeight="15"/>
  <cols>
    <col min="1" max="1" width="9.140625" style="30" hidden="1" customWidth="1"/>
    <col min="2" max="2" width="9.140625" style="18" hidden="1" customWidth="1"/>
    <col min="3" max="3" width="3.7109375" style="35" customWidth="1"/>
    <col min="4" max="4" width="9.7109375" style="18" customWidth="1"/>
    <col min="5" max="5" width="37.7109375" style="18" customWidth="1"/>
    <col min="6" max="6" width="66.85546875" style="18" customWidth="1"/>
    <col min="7" max="7" width="116" style="18" customWidth="1"/>
    <col min="8" max="8" width="93.42578125" style="162" customWidth="1"/>
    <col min="9" max="17" width="10.5703125" style="18"/>
    <col min="18" max="18" width="10.5703125" style="208"/>
    <col min="19" max="16384" width="10.5703125" style="18"/>
  </cols>
  <sheetData>
    <row r="1" spans="1:21" s="162" customFormat="1" ht="15" hidden="1" customHeight="1">
      <c r="C1" s="196"/>
      <c r="G1" s="162">
        <v>4</v>
      </c>
      <c r="R1" s="209"/>
    </row>
    <row r="2" spans="1:21" s="162" customFormat="1" ht="15" hidden="1" customHeight="1">
      <c r="C2" s="196"/>
      <c r="R2" s="209"/>
    </row>
    <row r="3" spans="1:21" s="162" customFormat="1" ht="15" hidden="1" customHeight="1">
      <c r="C3" s="196"/>
      <c r="R3" s="209"/>
    </row>
    <row r="4" spans="1:21" ht="11.25" customHeight="1">
      <c r="C4" s="68"/>
      <c r="D4" s="69"/>
      <c r="E4" s="69"/>
      <c r="F4" s="69"/>
      <c r="G4" s="69"/>
    </row>
    <row r="5" spans="1:21">
      <c r="C5" s="68"/>
      <c r="D5" s="537" t="s">
        <v>267</v>
      </c>
      <c r="E5" s="537"/>
      <c r="F5" s="537"/>
      <c r="G5" s="537"/>
      <c r="H5" s="198"/>
    </row>
    <row r="6" spans="1:21" ht="15" customHeight="1">
      <c r="C6" s="68"/>
      <c r="D6" s="538" t="str">
        <f>IF(org=0,"Не определено",org)</f>
        <v>Муниципальное унитарное предприятие Белоярского района «Белоярские коммунальные системы»</v>
      </c>
      <c r="E6" s="538"/>
      <c r="F6" s="538"/>
      <c r="G6" s="538"/>
      <c r="H6" s="198"/>
    </row>
    <row r="7" spans="1:21" s="327" customFormat="1">
      <c r="D7" s="442"/>
      <c r="E7" s="412"/>
      <c r="F7" s="412"/>
      <c r="G7" s="412"/>
      <c r="U7" s="394"/>
    </row>
    <row r="8" spans="1:21" s="321" customFormat="1">
      <c r="C8" s="328">
        <v>22</v>
      </c>
      <c r="D8" s="539" t="s">
        <v>247</v>
      </c>
      <c r="E8" s="540"/>
      <c r="F8" s="540"/>
      <c r="G8" s="541"/>
      <c r="U8" s="395"/>
    </row>
    <row r="9" spans="1:21" s="312" customFormat="1" ht="11.25" customHeight="1">
      <c r="A9" s="315"/>
      <c r="C9" s="317"/>
      <c r="D9" s="542" t="s">
        <v>236</v>
      </c>
      <c r="E9" s="542"/>
      <c r="F9" s="542"/>
      <c r="G9" s="543" t="s">
        <v>237</v>
      </c>
      <c r="H9" s="351"/>
      <c r="R9" s="388"/>
    </row>
    <row r="10" spans="1:21" s="312" customFormat="1" ht="11.25" customHeight="1">
      <c r="A10" s="315"/>
      <c r="C10" s="317"/>
      <c r="D10" s="425" t="s">
        <v>25</v>
      </c>
      <c r="E10" s="426" t="s">
        <v>261</v>
      </c>
      <c r="F10" s="427" t="s">
        <v>226</v>
      </c>
      <c r="G10" s="544"/>
      <c r="H10" s="351"/>
      <c r="R10" s="388"/>
    </row>
    <row r="11" spans="1:21" s="312" customFormat="1" ht="12" customHeight="1">
      <c r="A11" s="315"/>
      <c r="C11" s="317"/>
      <c r="D11" s="438" t="s">
        <v>26</v>
      </c>
      <c r="E11" s="428">
        <v>2</v>
      </c>
      <c r="F11" s="429">
        <v>3</v>
      </c>
      <c r="G11" s="430">
        <v>4</v>
      </c>
      <c r="H11" s="351"/>
      <c r="R11" s="388"/>
    </row>
    <row r="12" spans="1:21" s="312" customFormat="1">
      <c r="A12" s="315"/>
      <c r="C12" s="317"/>
      <c r="D12" s="423">
        <v>1</v>
      </c>
      <c r="E12" s="432" t="s">
        <v>268</v>
      </c>
      <c r="F12" s="444" t="str">
        <f>IF(form_up_date="","",form_up_date)</f>
        <v>05.07.2023</v>
      </c>
      <c r="G12" s="446" t="s">
        <v>269</v>
      </c>
      <c r="H12" s="351"/>
      <c r="R12" s="388"/>
    </row>
    <row r="13" spans="1:21" s="312" customFormat="1" ht="45">
      <c r="A13" s="315"/>
      <c r="C13" s="317"/>
      <c r="D13" s="423" t="s">
        <v>280</v>
      </c>
      <c r="E13" s="432" t="s">
        <v>270</v>
      </c>
      <c r="F13" s="444" t="s">
        <v>1085</v>
      </c>
      <c r="G13" s="433" t="s">
        <v>342</v>
      </c>
      <c r="H13" s="351"/>
      <c r="R13" s="388"/>
    </row>
    <row r="14" spans="1:21" s="312" customFormat="1" ht="22.5">
      <c r="A14" s="315"/>
      <c r="C14" s="317"/>
      <c r="D14" s="423" t="s">
        <v>281</v>
      </c>
      <c r="E14" s="432" t="s">
        <v>271</v>
      </c>
      <c r="F14" s="444" t="s">
        <v>1081</v>
      </c>
      <c r="G14" s="446" t="s">
        <v>272</v>
      </c>
      <c r="H14" s="351"/>
      <c r="R14" s="388"/>
    </row>
    <row r="15" spans="1:21" s="312" customFormat="1" ht="22.5">
      <c r="A15" s="315"/>
      <c r="C15" s="317"/>
      <c r="D15" s="423" t="s">
        <v>282</v>
      </c>
      <c r="E15" s="432" t="s">
        <v>273</v>
      </c>
      <c r="F15" s="445" t="s">
        <v>274</v>
      </c>
      <c r="G15" s="433"/>
      <c r="H15" s="351"/>
      <c r="R15" s="388"/>
    </row>
    <row r="16" spans="1:21" s="312" customFormat="1">
      <c r="A16" s="315"/>
      <c r="C16" s="317"/>
      <c r="D16" s="431" t="str">
        <f>D15&amp;".1"</f>
        <v>4.1.1</v>
      </c>
      <c r="E16" s="434" t="s">
        <v>3</v>
      </c>
      <c r="F16" s="444" t="str">
        <f>IF(region_name="","",region_name)</f>
        <v>Ханты-Мансийский автономный округ</v>
      </c>
      <c r="G16" s="446" t="s">
        <v>275</v>
      </c>
      <c r="H16" s="351"/>
      <c r="R16" s="388"/>
    </row>
    <row r="17" spans="1:21" s="312" customFormat="1" ht="22.5">
      <c r="A17" s="315"/>
      <c r="C17" s="317"/>
      <c r="D17" s="423" t="s">
        <v>283</v>
      </c>
      <c r="E17" s="435" t="s">
        <v>276</v>
      </c>
      <c r="F17" s="444" t="s">
        <v>860</v>
      </c>
      <c r="G17" s="447" t="s">
        <v>277</v>
      </c>
      <c r="H17" s="351"/>
      <c r="R17" s="388"/>
    </row>
    <row r="18" spans="1:21" s="312" customFormat="1" ht="56.25">
      <c r="A18" s="315"/>
      <c r="C18" s="317"/>
      <c r="D18" s="423" t="s">
        <v>284</v>
      </c>
      <c r="E18" s="436" t="s">
        <v>278</v>
      </c>
      <c r="F18" s="444" t="s">
        <v>1086</v>
      </c>
      <c r="G18" s="437" t="s">
        <v>341</v>
      </c>
      <c r="H18" s="351"/>
      <c r="R18" s="388"/>
    </row>
    <row r="19" spans="1:21" s="312" customFormat="1" ht="56.25">
      <c r="A19" s="315"/>
      <c r="C19" s="317"/>
      <c r="D19" s="423" t="s">
        <v>1087</v>
      </c>
      <c r="E19" s="436" t="s">
        <v>278</v>
      </c>
      <c r="F19" s="444" t="s">
        <v>1088</v>
      </c>
      <c r="G19" s="437" t="s">
        <v>341</v>
      </c>
      <c r="H19" s="351"/>
      <c r="R19" s="388"/>
    </row>
    <row r="20" spans="1:21" s="312" customFormat="1" ht="56.25">
      <c r="A20" s="315"/>
      <c r="C20" s="317"/>
      <c r="D20" s="423" t="s">
        <v>1089</v>
      </c>
      <c r="E20" s="436" t="s">
        <v>278</v>
      </c>
      <c r="F20" s="444" t="s">
        <v>1090</v>
      </c>
      <c r="G20" s="437" t="s">
        <v>341</v>
      </c>
      <c r="H20" s="351"/>
      <c r="R20" s="388"/>
    </row>
    <row r="21" spans="1:21" s="327" customFormat="1">
      <c r="D21" s="442"/>
      <c r="E21" s="412"/>
      <c r="F21" s="412"/>
      <c r="G21" s="412"/>
      <c r="U21" s="394"/>
    </row>
    <row r="22" spans="1:21" s="321" customFormat="1">
      <c r="C22" s="328">
        <v>25</v>
      </c>
      <c r="D22" s="539" t="s">
        <v>247</v>
      </c>
      <c r="E22" s="540"/>
      <c r="F22" s="540"/>
      <c r="G22" s="541"/>
      <c r="U22" s="395"/>
    </row>
    <row r="23" spans="1:21" s="312" customFormat="1" ht="11.25" customHeight="1">
      <c r="A23" s="315"/>
      <c r="C23" s="317"/>
      <c r="D23" s="542" t="s">
        <v>236</v>
      </c>
      <c r="E23" s="542"/>
      <c r="F23" s="542"/>
      <c r="G23" s="543" t="s">
        <v>237</v>
      </c>
      <c r="H23" s="351"/>
      <c r="R23" s="388"/>
    </row>
    <row r="24" spans="1:21" s="312" customFormat="1" ht="11.25" customHeight="1">
      <c r="A24" s="315"/>
      <c r="C24" s="317"/>
      <c r="D24" s="425" t="s">
        <v>25</v>
      </c>
      <c r="E24" s="426" t="s">
        <v>261</v>
      </c>
      <c r="F24" s="427" t="s">
        <v>226</v>
      </c>
      <c r="G24" s="544"/>
      <c r="H24" s="351"/>
      <c r="R24" s="388"/>
    </row>
    <row r="25" spans="1:21" s="312" customFormat="1" ht="12" customHeight="1">
      <c r="A25" s="315"/>
      <c r="C25" s="317"/>
      <c r="D25" s="438" t="s">
        <v>26</v>
      </c>
      <c r="E25" s="428">
        <v>2</v>
      </c>
      <c r="F25" s="429">
        <v>3</v>
      </c>
      <c r="G25" s="430">
        <v>4</v>
      </c>
      <c r="H25" s="351"/>
      <c r="R25" s="388"/>
    </row>
    <row r="26" spans="1:21" s="312" customFormat="1">
      <c r="A26" s="315"/>
      <c r="C26" s="317"/>
      <c r="D26" s="423">
        <v>1</v>
      </c>
      <c r="E26" s="432" t="s">
        <v>268</v>
      </c>
      <c r="F26" s="444" t="str">
        <f>IF(form_up_date="","",form_up_date)</f>
        <v>05.07.2023</v>
      </c>
      <c r="G26" s="446" t="s">
        <v>269</v>
      </c>
      <c r="H26" s="351"/>
      <c r="R26" s="388"/>
    </row>
    <row r="27" spans="1:21" s="312" customFormat="1" ht="45">
      <c r="A27" s="315"/>
      <c r="C27" s="317"/>
      <c r="D27" s="423" t="s">
        <v>280</v>
      </c>
      <c r="E27" s="432" t="s">
        <v>270</v>
      </c>
      <c r="F27" s="444" t="s">
        <v>1085</v>
      </c>
      <c r="G27" s="433" t="s">
        <v>342</v>
      </c>
      <c r="H27" s="351"/>
      <c r="R27" s="388"/>
    </row>
    <row r="28" spans="1:21" s="312" customFormat="1" ht="22.5">
      <c r="A28" s="315"/>
      <c r="C28" s="317"/>
      <c r="D28" s="423" t="s">
        <v>281</v>
      </c>
      <c r="E28" s="432" t="s">
        <v>271</v>
      </c>
      <c r="F28" s="444" t="s">
        <v>364</v>
      </c>
      <c r="G28" s="446" t="s">
        <v>272</v>
      </c>
      <c r="H28" s="351"/>
      <c r="R28" s="388"/>
    </row>
    <row r="29" spans="1:21" s="312" customFormat="1" ht="22.5">
      <c r="A29" s="315"/>
      <c r="C29" s="317"/>
      <c r="D29" s="423" t="s">
        <v>282</v>
      </c>
      <c r="E29" s="432" t="s">
        <v>273</v>
      </c>
      <c r="F29" s="445" t="s">
        <v>274</v>
      </c>
      <c r="G29" s="433"/>
      <c r="H29" s="351"/>
      <c r="R29" s="388"/>
    </row>
    <row r="30" spans="1:21" s="312" customFormat="1">
      <c r="A30" s="315"/>
      <c r="C30" s="317"/>
      <c r="D30" s="431" t="str">
        <f>D29&amp;".1"</f>
        <v>4.1.1</v>
      </c>
      <c r="E30" s="434" t="s">
        <v>3</v>
      </c>
      <c r="F30" s="444" t="str">
        <f>IF(region_name="","",region_name)</f>
        <v>Ханты-Мансийский автономный округ</v>
      </c>
      <c r="G30" s="446" t="s">
        <v>275</v>
      </c>
      <c r="H30" s="351"/>
      <c r="R30" s="388"/>
    </row>
    <row r="31" spans="1:21" s="312" customFormat="1" ht="22.5">
      <c r="A31" s="315"/>
      <c r="C31" s="317"/>
      <c r="D31" s="423" t="s">
        <v>283</v>
      </c>
      <c r="E31" s="435" t="s">
        <v>276</v>
      </c>
      <c r="F31" s="444" t="s">
        <v>860</v>
      </c>
      <c r="G31" s="447" t="s">
        <v>277</v>
      </c>
      <c r="H31" s="351"/>
      <c r="R31" s="388"/>
    </row>
    <row r="32" spans="1:21" s="312" customFormat="1" ht="56.25">
      <c r="A32" s="315"/>
      <c r="C32" s="317"/>
      <c r="D32" s="423" t="s">
        <v>284</v>
      </c>
      <c r="E32" s="436" t="s">
        <v>278</v>
      </c>
      <c r="F32" s="444" t="s">
        <v>1091</v>
      </c>
      <c r="G32" s="437" t="s">
        <v>341</v>
      </c>
      <c r="H32" s="351"/>
      <c r="R32" s="388"/>
    </row>
    <row r="33" spans="4:7">
      <c r="D33" s="289"/>
      <c r="E33" s="290"/>
      <c r="F33" s="291"/>
      <c r="G33" s="292"/>
    </row>
    <row r="34" spans="4:7">
      <c r="D34" s="293"/>
      <c r="E34" s="536" t="s">
        <v>279</v>
      </c>
      <c r="F34" s="536"/>
      <c r="G34" s="294"/>
    </row>
  </sheetData>
  <sheetProtection password="FA9C" sheet="1" objects="1" scenarios="1" formatColumns="0" formatRows="0"/>
  <mergeCells count="9">
    <mergeCell ref="E34:F34"/>
    <mergeCell ref="D5:G5"/>
    <mergeCell ref="D6:G6"/>
    <mergeCell ref="D8:G8"/>
    <mergeCell ref="D9:F9"/>
    <mergeCell ref="G9:G10"/>
    <mergeCell ref="D22:G22"/>
    <mergeCell ref="D23:F23"/>
    <mergeCell ref="G23:G24"/>
  </mergeCells>
  <dataValidations count="1">
    <dataValidation type="textLength" operator="lessThanOrEqual" allowBlank="1" showInputMessage="1" showErrorMessage="1" errorTitle="Ошибка" error="Допускается ввод не более 900 символов!" sqref="G33:G34">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S22"/>
  <sheetViews>
    <sheetView showGridLines="0" topLeftCell="E5" zoomScaleNormal="100" workbookViewId="0">
      <selection activeCell="G13" sqref="G13"/>
    </sheetView>
  </sheetViews>
  <sheetFormatPr defaultRowHeight="15"/>
  <cols>
    <col min="1" max="1" width="9.140625" style="30" hidden="1" customWidth="1"/>
    <col min="2" max="2" width="9.140625" style="18" hidden="1" customWidth="1"/>
    <col min="3" max="3" width="4.7109375" style="35" customWidth="1"/>
    <col min="4" max="4" width="6.28515625" style="18" customWidth="1"/>
    <col min="5" max="5" width="36.7109375" style="18" customWidth="1"/>
    <col min="6" max="6" width="9.5703125" style="18" customWidth="1"/>
    <col min="7" max="7" width="40.7109375" style="18" customWidth="1"/>
    <col min="8" max="8" width="40.7109375" style="312" customWidth="1"/>
    <col min="9" max="9" width="93.42578125" style="162" customWidth="1"/>
    <col min="10" max="18" width="9.140625" style="18"/>
    <col min="19" max="19" width="9.140625" style="208"/>
    <col min="20" max="16384" width="9.140625" style="18"/>
  </cols>
  <sheetData>
    <row r="1" spans="1:19" s="162" customFormat="1" ht="15" hidden="1" customHeight="1">
      <c r="C1" s="196"/>
      <c r="G1" s="162">
        <v>4</v>
      </c>
      <c r="H1" s="351">
        <v>5</v>
      </c>
      <c r="S1" s="209"/>
    </row>
    <row r="2" spans="1:19" ht="67.5" hidden="1">
      <c r="D2" s="275"/>
      <c r="E2" s="301"/>
      <c r="F2" s="160" t="s">
        <v>74</v>
      </c>
      <c r="G2" s="276"/>
      <c r="H2" s="424"/>
      <c r="I2" s="268" t="s">
        <v>266</v>
      </c>
    </row>
    <row r="3" spans="1:19" s="162" customFormat="1" ht="15" hidden="1" customHeight="1">
      <c r="C3" s="196"/>
      <c r="H3" s="351"/>
      <c r="S3" s="209"/>
    </row>
    <row r="4" spans="1:19" ht="11.25" customHeight="1">
      <c r="C4" s="68"/>
      <c r="D4" s="69"/>
      <c r="E4" s="69"/>
      <c r="F4" s="69"/>
      <c r="G4" s="69"/>
      <c r="H4" s="324"/>
    </row>
    <row r="5" spans="1:19" ht="36.75" customHeight="1">
      <c r="C5" s="68"/>
      <c r="D5" s="53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537"/>
      <c r="F5" s="537"/>
      <c r="G5" s="537"/>
      <c r="H5" s="455"/>
      <c r="I5" s="198"/>
    </row>
    <row r="6" spans="1:19" ht="15" customHeight="1">
      <c r="C6" s="68"/>
      <c r="D6" s="538" t="str">
        <f>IF(org=0,"Не определено",org)</f>
        <v>Муниципальное унитарное предприятие Белоярского района «Белоярские коммунальные системы»</v>
      </c>
      <c r="E6" s="538"/>
      <c r="F6" s="538"/>
      <c r="G6" s="538"/>
      <c r="H6" s="455"/>
      <c r="I6" s="198"/>
    </row>
    <row r="7" spans="1:19" ht="11.25" customHeight="1">
      <c r="C7" s="68"/>
      <c r="D7" s="69"/>
      <c r="E7" s="69"/>
      <c r="F7" s="69"/>
      <c r="G7" s="198">
        <v>22</v>
      </c>
      <c r="H7" s="387">
        <v>25</v>
      </c>
    </row>
    <row r="8" spans="1:19" ht="168.75">
      <c r="C8" s="68"/>
      <c r="D8" s="492" t="s">
        <v>25</v>
      </c>
      <c r="E8" s="546" t="s">
        <v>261</v>
      </c>
      <c r="F8" s="546" t="s">
        <v>160</v>
      </c>
      <c r="G8" s="270" t="s">
        <v>1083</v>
      </c>
      <c r="H8" s="419" t="s">
        <v>1084</v>
      </c>
      <c r="I8" s="545" t="s">
        <v>237</v>
      </c>
    </row>
    <row r="9" spans="1:19" ht="21" customHeight="1">
      <c r="C9" s="68"/>
      <c r="D9" s="492"/>
      <c r="E9" s="546"/>
      <c r="F9" s="546"/>
      <c r="G9" s="271" t="s">
        <v>226</v>
      </c>
      <c r="H9" s="420" t="s">
        <v>226</v>
      </c>
      <c r="I9" s="542"/>
    </row>
    <row r="10" spans="1:19" ht="11.25" hidden="1" customHeight="1">
      <c r="C10" s="68"/>
      <c r="D10" s="70" t="s">
        <v>26</v>
      </c>
      <c r="E10" s="70" t="s">
        <v>0</v>
      </c>
      <c r="F10" s="70" t="s">
        <v>1</v>
      </c>
      <c r="G10" s="197" t="str">
        <f>G1&amp;".1"</f>
        <v>4.1</v>
      </c>
      <c r="H10" s="386" t="str">
        <f>H1&amp;".1"</f>
        <v>5.1</v>
      </c>
      <c r="I10" s="268"/>
    </row>
    <row r="11" spans="1:19" ht="22.5">
      <c r="A11" s="18"/>
      <c r="C11" s="37"/>
      <c r="D11" s="160">
        <v>1</v>
      </c>
      <c r="E11" s="194" t="s">
        <v>161</v>
      </c>
      <c r="F11" s="160" t="s">
        <v>258</v>
      </c>
      <c r="G11" s="272">
        <v>2</v>
      </c>
      <c r="H11" s="421">
        <v>0</v>
      </c>
      <c r="I11" s="268" t="s">
        <v>262</v>
      </c>
    </row>
    <row r="12" spans="1:19" ht="22.5">
      <c r="A12" s="18"/>
      <c r="C12" s="37"/>
      <c r="D12" s="160">
        <v>2</v>
      </c>
      <c r="E12" s="195" t="s">
        <v>162</v>
      </c>
      <c r="F12" s="160" t="s">
        <v>258</v>
      </c>
      <c r="G12" s="272">
        <v>2</v>
      </c>
      <c r="H12" s="421">
        <v>0</v>
      </c>
      <c r="I12" s="268" t="s">
        <v>263</v>
      </c>
    </row>
    <row r="13" spans="1:19" ht="22.5">
      <c r="A13" s="18"/>
      <c r="C13" s="37"/>
      <c r="D13" s="160">
        <v>3</v>
      </c>
      <c r="E13" s="195" t="s">
        <v>172</v>
      </c>
      <c r="F13" s="160" t="s">
        <v>258</v>
      </c>
      <c r="G13" s="272">
        <v>0</v>
      </c>
      <c r="H13" s="421">
        <v>0</v>
      </c>
      <c r="I13" s="268" t="s">
        <v>264</v>
      </c>
    </row>
    <row r="14" spans="1:19" ht="45">
      <c r="A14" s="18"/>
      <c r="C14" s="37"/>
      <c r="D14" s="160">
        <v>4</v>
      </c>
      <c r="E14" s="195" t="s">
        <v>257</v>
      </c>
      <c r="F14" s="160" t="s">
        <v>274</v>
      </c>
      <c r="G14" s="458"/>
      <c r="H14" s="458"/>
      <c r="I14" s="268" t="s">
        <v>265</v>
      </c>
    </row>
    <row r="15" spans="1:19" ht="90">
      <c r="A15" s="18"/>
      <c r="C15" s="37"/>
      <c r="D15" s="160">
        <v>5</v>
      </c>
      <c r="E15" s="195" t="s">
        <v>259</v>
      </c>
      <c r="F15" s="160" t="s">
        <v>74</v>
      </c>
      <c r="G15" s="273">
        <f>SUM(G16:G22)</f>
        <v>11.113</v>
      </c>
      <c r="H15" s="422">
        <f>SUM(H16:H22)</f>
        <v>0.43</v>
      </c>
      <c r="I15" s="268" t="s">
        <v>349</v>
      </c>
    </row>
    <row r="16" spans="1:19" ht="15" hidden="1" customHeight="1">
      <c r="D16" s="69" t="s">
        <v>260</v>
      </c>
      <c r="E16" s="193"/>
      <c r="F16" s="69"/>
      <c r="G16" s="69"/>
      <c r="H16" s="324"/>
    </row>
    <row r="17" spans="1:19" ht="67.5">
      <c r="C17" s="150"/>
      <c r="D17" s="275" t="s">
        <v>292</v>
      </c>
      <c r="E17" s="459" t="s">
        <v>1096</v>
      </c>
      <c r="F17" s="160" t="s">
        <v>74</v>
      </c>
      <c r="G17" s="276">
        <v>11.02</v>
      </c>
      <c r="H17" s="424"/>
      <c r="I17" s="268" t="s">
        <v>266</v>
      </c>
    </row>
    <row r="18" spans="1:19" s="312" customFormat="1" ht="67.5">
      <c r="A18" s="315"/>
      <c r="C18" s="329" t="s">
        <v>1078</v>
      </c>
      <c r="D18" s="423" t="s">
        <v>1092</v>
      </c>
      <c r="E18" s="459" t="s">
        <v>1097</v>
      </c>
      <c r="F18" s="345" t="s">
        <v>74</v>
      </c>
      <c r="G18" s="424">
        <v>0.04</v>
      </c>
      <c r="H18" s="424"/>
      <c r="I18" s="417" t="s">
        <v>266</v>
      </c>
      <c r="S18" s="388"/>
    </row>
    <row r="19" spans="1:19" s="312" customFormat="1" ht="67.5">
      <c r="A19" s="315"/>
      <c r="C19" s="329" t="s">
        <v>1078</v>
      </c>
      <c r="D19" s="423" t="s">
        <v>1093</v>
      </c>
      <c r="E19" s="459" t="s">
        <v>1098</v>
      </c>
      <c r="F19" s="345" t="s">
        <v>74</v>
      </c>
      <c r="G19" s="424">
        <v>0.05</v>
      </c>
      <c r="H19" s="424"/>
      <c r="I19" s="417" t="s">
        <v>266</v>
      </c>
      <c r="S19" s="388"/>
    </row>
    <row r="20" spans="1:19" s="312" customFormat="1" ht="67.5">
      <c r="A20" s="315"/>
      <c r="C20" s="329" t="s">
        <v>1078</v>
      </c>
      <c r="D20" s="423" t="s">
        <v>1094</v>
      </c>
      <c r="E20" s="459" t="s">
        <v>1100</v>
      </c>
      <c r="F20" s="345" t="s">
        <v>74</v>
      </c>
      <c r="G20" s="424">
        <v>3.0000000000000001E-3</v>
      </c>
      <c r="H20" s="424"/>
      <c r="I20" s="417" t="s">
        <v>266</v>
      </c>
      <c r="S20" s="388"/>
    </row>
    <row r="21" spans="1:19" s="312" customFormat="1" ht="67.5">
      <c r="A21" s="315"/>
      <c r="C21" s="329" t="s">
        <v>1078</v>
      </c>
      <c r="D21" s="423" t="s">
        <v>1095</v>
      </c>
      <c r="E21" s="459" t="s">
        <v>1099</v>
      </c>
      <c r="F21" s="345" t="s">
        <v>74</v>
      </c>
      <c r="G21" s="424"/>
      <c r="H21" s="424">
        <v>0.43</v>
      </c>
      <c r="I21" s="417" t="s">
        <v>266</v>
      </c>
      <c r="S21" s="388"/>
    </row>
    <row r="22" spans="1:19" ht="11.25">
      <c r="A22" s="18"/>
      <c r="C22" s="18"/>
      <c r="D22" s="239"/>
      <c r="E22" s="164" t="s">
        <v>208</v>
      </c>
      <c r="F22" s="269"/>
      <c r="G22" s="269"/>
      <c r="H22" s="418"/>
      <c r="I22" s="274"/>
      <c r="S22" s="18"/>
    </row>
  </sheetData>
  <sheetProtection password="FA9C" sheet="1" objects="1" scenarios="1" formatColumns="0" formatRows="0"/>
  <mergeCells count="6">
    <mergeCell ref="I8:I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H14 E2 E17:E21">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H13">
      <formula1>0</formula1>
      <formula2>9.99999999999999E+23</formula2>
    </dataValidation>
    <dataValidation type="decimal" allowBlank="1" showErrorMessage="1" errorTitle="Ошибка" error="Допускается ввод только неотрицательных чисел!" sqref="G2:H2 G17:H21">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0" customWidth="1"/>
    <col min="4" max="4" width="6.28515625" style="7" customWidth="1"/>
    <col min="5" max="5" width="73.7109375" style="7" customWidth="1"/>
    <col min="6" max="20" width="9.140625" style="7"/>
    <col min="21" max="21" width="9.140625" style="214"/>
    <col min="22" max="16384" width="9.140625" style="7"/>
  </cols>
  <sheetData>
    <row r="1" spans="3:21" s="74" customFormat="1" hidden="1">
      <c r="C1" s="73"/>
      <c r="U1" s="213"/>
    </row>
    <row r="2" spans="3:21" s="74" customFormat="1" hidden="1">
      <c r="C2" s="73"/>
      <c r="U2" s="213"/>
    </row>
    <row r="3" spans="3:21" s="74" customFormat="1" hidden="1">
      <c r="C3" s="73"/>
      <c r="U3" s="213"/>
    </row>
    <row r="4" spans="3:21" s="74" customFormat="1" hidden="1">
      <c r="C4" s="73"/>
      <c r="U4" s="213"/>
    </row>
    <row r="5" spans="3:21" s="74" customFormat="1" hidden="1">
      <c r="C5" s="73"/>
      <c r="U5" s="213"/>
    </row>
    <row r="6" spans="3:21" s="74" customFormat="1" ht="10.5" customHeight="1">
      <c r="C6" s="75"/>
      <c r="D6" s="76"/>
      <c r="E6" s="76"/>
      <c r="U6" s="213"/>
    </row>
    <row r="7" spans="3:21" s="74" customFormat="1" ht="20.100000000000001" customHeight="1">
      <c r="C7" s="75"/>
      <c r="D7" s="547" t="s">
        <v>163</v>
      </c>
      <c r="E7" s="547"/>
      <c r="U7" s="213"/>
    </row>
    <row r="8" spans="3:21" s="74" customFormat="1" ht="15" customHeight="1">
      <c r="C8" s="75"/>
      <c r="D8" s="548" t="str">
        <f>IF(org=0,"Не определено",org)</f>
        <v>Муниципальное унитарное предприятие Белоярского района «Белоярские коммунальные системы»</v>
      </c>
      <c r="E8" s="548"/>
      <c r="U8" s="213"/>
    </row>
    <row r="9" spans="3:21" s="74" customFormat="1" ht="6.95" customHeight="1">
      <c r="C9" s="75"/>
      <c r="D9" s="76"/>
      <c r="E9" s="76"/>
      <c r="U9" s="213"/>
    </row>
    <row r="10" spans="3:21" s="74" customFormat="1" ht="22.5" customHeight="1">
      <c r="C10" s="75"/>
      <c r="D10" s="47" t="s">
        <v>25</v>
      </c>
      <c r="E10" s="46" t="s">
        <v>121</v>
      </c>
      <c r="U10" s="213"/>
    </row>
    <row r="11" spans="3:21" s="74" customFormat="1" ht="11.25" customHeight="1">
      <c r="C11" s="75"/>
      <c r="D11" s="70" t="s">
        <v>26</v>
      </c>
      <c r="E11" s="70" t="s">
        <v>0</v>
      </c>
      <c r="U11" s="213"/>
    </row>
    <row r="12" spans="3:21" s="74" customFormat="1" ht="15" hidden="1" customHeight="1">
      <c r="C12" s="75"/>
      <c r="D12" s="77">
        <v>0</v>
      </c>
      <c r="E12" s="48"/>
      <c r="U12" s="213"/>
    </row>
    <row r="13" spans="3:21" s="74" customFormat="1" ht="14.1" customHeight="1">
      <c r="C13" s="78"/>
      <c r="D13" s="77">
        <v>1</v>
      </c>
      <c r="E13" s="49"/>
      <c r="U13" s="213"/>
    </row>
    <row r="14" spans="3:21" s="74" customFormat="1" ht="15" customHeight="1">
      <c r="C14" s="75"/>
      <c r="D14" s="83"/>
      <c r="E14" s="84" t="s">
        <v>173</v>
      </c>
      <c r="U14" s="213"/>
    </row>
    <row r="15" spans="3:21" s="74" customFormat="1" ht="11.25" customHeight="1">
      <c r="C15" s="73"/>
      <c r="U15" s="213"/>
    </row>
    <row r="16" spans="3:21" s="74" customFormat="1">
      <c r="C16" s="73"/>
      <c r="D16" s="147"/>
      <c r="E16" s="79"/>
      <c r="F16" s="79"/>
      <c r="G16" s="80"/>
      <c r="H16" s="80"/>
      <c r="I16" s="80"/>
      <c r="U16" s="213"/>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24" hidden="1" customWidth="1"/>
    <col min="2" max="2" width="9.140625" style="225" hidden="1" customWidth="1"/>
    <col min="3" max="3" width="3.7109375" style="226" customWidth="1"/>
    <col min="4" max="4" width="7" style="227" bestFit="1" customWidth="1"/>
    <col min="5" max="5" width="11.28515625" style="227" customWidth="1"/>
    <col min="6" max="6" width="41" style="227" customWidth="1"/>
    <col min="7" max="7" width="18" style="227" customWidth="1"/>
    <col min="8" max="8" width="13.140625" style="227" customWidth="1"/>
    <col min="9" max="9" width="11.42578125" style="227" customWidth="1"/>
    <col min="10" max="10" width="42.140625" style="227" customWidth="1"/>
    <col min="11" max="11" width="115.7109375" style="227" customWidth="1"/>
    <col min="12" max="12" width="3.7109375" style="227" customWidth="1"/>
    <col min="13" max="16384" width="9.140625" style="227"/>
  </cols>
  <sheetData>
    <row r="1" spans="1:14" hidden="1"/>
    <row r="2" spans="1:14" hidden="1"/>
    <row r="3" spans="1:14" hidden="1"/>
    <row r="4" spans="1:14" ht="3" customHeight="1"/>
    <row r="5" spans="1:14" s="18" customFormat="1" ht="22.5">
      <c r="A5" s="30"/>
      <c r="C5" s="37"/>
      <c r="D5" s="552" t="s">
        <v>235</v>
      </c>
      <c r="E5" s="552"/>
      <c r="F5" s="552"/>
      <c r="G5" s="552"/>
      <c r="H5" s="552"/>
      <c r="I5" s="552"/>
      <c r="J5" s="552"/>
      <c r="K5" s="228"/>
    </row>
    <row r="6" spans="1:14" s="250" customFormat="1" ht="3" hidden="1" customHeight="1">
      <c r="A6" s="246"/>
      <c r="B6" s="247"/>
      <c r="C6" s="248"/>
      <c r="D6" s="249"/>
      <c r="E6" s="249"/>
      <c r="G6" s="249"/>
      <c r="H6" s="249"/>
      <c r="I6" s="249"/>
      <c r="J6" s="249"/>
      <c r="K6" s="249"/>
    </row>
    <row r="7" spans="1:14" s="246" customFormat="1" ht="3" customHeight="1">
      <c r="B7" s="247"/>
      <c r="C7" s="248"/>
      <c r="D7" s="251"/>
      <c r="E7" s="251"/>
      <c r="G7" s="251"/>
      <c r="H7" s="251"/>
      <c r="I7" s="251"/>
      <c r="J7" s="251"/>
      <c r="K7" s="251"/>
      <c r="L7" s="252"/>
    </row>
    <row r="8" spans="1:14" s="250" customFormat="1">
      <c r="A8" s="246"/>
      <c r="B8" s="247"/>
      <c r="C8" s="248"/>
      <c r="D8" s="553" t="s">
        <v>236</v>
      </c>
      <c r="E8" s="553"/>
      <c r="F8" s="553"/>
      <c r="G8" s="553"/>
      <c r="H8" s="553"/>
      <c r="I8" s="553"/>
      <c r="J8" s="553"/>
      <c r="K8" s="553" t="s">
        <v>237</v>
      </c>
    </row>
    <row r="9" spans="1:14" s="250" customFormat="1">
      <c r="A9" s="246"/>
      <c r="B9" s="247"/>
      <c r="C9" s="248"/>
      <c r="D9" s="553" t="s">
        <v>25</v>
      </c>
      <c r="E9" s="553" t="s">
        <v>238</v>
      </c>
      <c r="F9" s="553"/>
      <c r="G9" s="553" t="s">
        <v>239</v>
      </c>
      <c r="H9" s="553"/>
      <c r="I9" s="553"/>
      <c r="J9" s="553"/>
      <c r="K9" s="553"/>
    </row>
    <row r="10" spans="1:14" s="250" customFormat="1" ht="22.5">
      <c r="A10" s="246"/>
      <c r="B10" s="247"/>
      <c r="C10" s="248"/>
      <c r="D10" s="553"/>
      <c r="E10" s="222" t="s">
        <v>240</v>
      </c>
      <c r="F10" s="222" t="s">
        <v>149</v>
      </c>
      <c r="G10" s="222" t="s">
        <v>149</v>
      </c>
      <c r="H10" s="222" t="s">
        <v>240</v>
      </c>
      <c r="I10" s="222" t="s">
        <v>241</v>
      </c>
      <c r="J10" s="222" t="s">
        <v>242</v>
      </c>
      <c r="K10" s="553"/>
    </row>
    <row r="11" spans="1:14" s="250" customFormat="1" ht="12" customHeight="1">
      <c r="A11" s="246"/>
      <c r="B11" s="247"/>
      <c r="C11" s="248"/>
      <c r="D11" s="70" t="s">
        <v>26</v>
      </c>
      <c r="E11" s="70" t="s">
        <v>0</v>
      </c>
      <c r="F11" s="70" t="s">
        <v>1</v>
      </c>
      <c r="G11" s="70" t="s">
        <v>2</v>
      </c>
      <c r="H11" s="70" t="s">
        <v>12</v>
      </c>
      <c r="I11" s="70" t="s">
        <v>13</v>
      </c>
      <c r="J11" s="70" t="s">
        <v>31</v>
      </c>
      <c r="K11" s="70" t="s">
        <v>32</v>
      </c>
    </row>
    <row r="12" spans="1:14" s="145" customFormat="1" ht="58.5" customHeight="1">
      <c r="A12" s="229" t="s">
        <v>1</v>
      </c>
      <c r="B12" s="230" t="s">
        <v>145</v>
      </c>
      <c r="C12" s="231"/>
      <c r="D12" s="232" t="s">
        <v>26</v>
      </c>
      <c r="E12" s="233"/>
      <c r="F12" s="234"/>
      <c r="G12" s="234"/>
      <c r="H12" s="234"/>
      <c r="I12" s="235"/>
      <c r="J12" s="236"/>
      <c r="K12" s="549" t="s">
        <v>243</v>
      </c>
      <c r="M12" s="237" t="str">
        <f>IF(ISERROR(INDEX(kind_of_nameforms,MATCH(E12,kind_of_forms,0),1)),"",INDEX(kind_of_nameforms,MATCH(E12,kind_of_forms,0),1))</f>
        <v/>
      </c>
      <c r="N12" s="238"/>
    </row>
    <row r="13" spans="1:14" ht="15" customHeight="1">
      <c r="A13" s="227"/>
      <c r="B13" s="227"/>
      <c r="C13" s="227"/>
      <c r="D13" s="239"/>
      <c r="E13" s="240" t="s">
        <v>173</v>
      </c>
      <c r="F13" s="241"/>
      <c r="G13" s="241"/>
      <c r="H13" s="241"/>
      <c r="I13" s="241"/>
      <c r="J13" s="242"/>
      <c r="K13" s="550"/>
    </row>
    <row r="14" spans="1:14" ht="3" customHeight="1">
      <c r="A14" s="227"/>
      <c r="B14" s="227"/>
      <c r="C14" s="227"/>
    </row>
    <row r="15" spans="1:14" ht="27.75" customHeight="1">
      <c r="E15" s="551" t="s">
        <v>244</v>
      </c>
      <c r="F15" s="551"/>
      <c r="G15" s="551"/>
      <c r="H15" s="551"/>
      <c r="I15" s="551"/>
      <c r="J15" s="551"/>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6" customWidth="1"/>
    <col min="4" max="4" width="6.28515625" style="7" customWidth="1"/>
    <col min="5" max="5" width="94.85546875" style="7" customWidth="1"/>
    <col min="6" max="11" width="9.140625" style="7"/>
    <col min="12" max="12" width="9.140625" style="214"/>
    <col min="13" max="16384" width="9.140625" style="7"/>
  </cols>
  <sheetData>
    <row r="1" spans="3:12" s="74" customFormat="1" hidden="1">
      <c r="C1" s="81"/>
      <c r="L1" s="213"/>
    </row>
    <row r="2" spans="3:12" s="74" customFormat="1" hidden="1">
      <c r="C2" s="81"/>
      <c r="L2" s="213"/>
    </row>
    <row r="3" spans="3:12" s="74" customFormat="1" hidden="1">
      <c r="C3" s="81"/>
      <c r="L3" s="213"/>
    </row>
    <row r="4" spans="3:12" s="74" customFormat="1" hidden="1">
      <c r="C4" s="81"/>
      <c r="L4" s="213"/>
    </row>
    <row r="5" spans="3:12" s="74" customFormat="1" hidden="1">
      <c r="C5" s="81"/>
      <c r="L5" s="213"/>
    </row>
    <row r="6" spans="3:12" s="74" customFormat="1" ht="10.5" customHeight="1">
      <c r="C6" s="82"/>
      <c r="D6" s="76"/>
      <c r="E6" s="76"/>
      <c r="L6" s="213"/>
    </row>
    <row r="7" spans="3:12" s="74" customFormat="1" ht="20.100000000000001" customHeight="1">
      <c r="C7" s="82"/>
      <c r="D7" s="554" t="s">
        <v>6</v>
      </c>
      <c r="E7" s="554"/>
      <c r="L7" s="213"/>
    </row>
    <row r="8" spans="3:12" s="74" customFormat="1" ht="15" customHeight="1">
      <c r="C8" s="82"/>
      <c r="D8" s="548" t="str">
        <f>IF(org=0,"Не определено",org)</f>
        <v>Муниципальное унитарное предприятие Белоярского района «Белоярские коммунальные системы»</v>
      </c>
      <c r="E8" s="548"/>
      <c r="L8" s="213"/>
    </row>
    <row r="9" spans="3:12" s="74" customFormat="1" ht="6.95" customHeight="1">
      <c r="C9" s="82"/>
      <c r="D9" s="76"/>
      <c r="E9" s="76"/>
      <c r="L9" s="213"/>
    </row>
    <row r="10" spans="3:12" s="74" customFormat="1" ht="22.5" customHeight="1">
      <c r="C10" s="82"/>
      <c r="D10" s="47" t="s">
        <v>25</v>
      </c>
      <c r="E10" s="46" t="s">
        <v>29</v>
      </c>
      <c r="L10" s="213"/>
    </row>
    <row r="11" spans="3:12" s="74" customFormat="1" ht="11.25" customHeight="1">
      <c r="C11" s="82"/>
      <c r="D11" s="70" t="s">
        <v>26</v>
      </c>
      <c r="E11" s="70" t="s">
        <v>0</v>
      </c>
      <c r="L11" s="213"/>
    </row>
    <row r="12" spans="3:12" s="74" customFormat="1" ht="15" hidden="1" customHeight="1">
      <c r="C12" s="82"/>
      <c r="D12" s="77">
        <v>0</v>
      </c>
      <c r="E12" s="48"/>
      <c r="L12" s="213"/>
    </row>
    <row r="13" spans="3:12" s="74" customFormat="1" ht="15" customHeight="1">
      <c r="C13" s="82"/>
      <c r="D13" s="83"/>
      <c r="E13" s="84" t="s">
        <v>30</v>
      </c>
      <c r="L13" s="213"/>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10"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1" customWidth="1"/>
    <col min="2" max="3" width="29.7109375" style="51" customWidth="1"/>
    <col min="4" max="4" width="80.7109375" style="51" customWidth="1"/>
    <col min="5" max="5" width="17.7109375" style="51" customWidth="1"/>
    <col min="6" max="16384" width="9.140625" style="51"/>
  </cols>
  <sheetData>
    <row r="1" spans="2:5" ht="10.5" customHeight="1"/>
    <row r="2" spans="2:5" ht="20.100000000000001" customHeight="1">
      <c r="B2" s="555" t="s">
        <v>7</v>
      </c>
      <c r="C2" s="555"/>
      <c r="D2" s="555"/>
      <c r="E2" s="555"/>
    </row>
    <row r="3" spans="2:5" ht="6.95" customHeight="1"/>
    <row r="4" spans="2:5" ht="21.75" customHeight="1">
      <c r="B4" s="457" t="s">
        <v>118</v>
      </c>
      <c r="C4" s="457" t="s">
        <v>119</v>
      </c>
      <c r="D4" s="457" t="s">
        <v>24</v>
      </c>
      <c r="E4" s="456" t="s">
        <v>16</v>
      </c>
    </row>
  </sheetData>
  <sheetProtection password="FA9C" sheet="1" objects="1" scenarios="1" formatColumns="0" formatRows="0" autoFilter="0"/>
  <autoFilter ref="B4:E4"/>
  <mergeCells count="1">
    <mergeCell ref="B2:E2"/>
  </mergeCells>
  <phoneticPr fontId="10"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5"/>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3" customWidth="1"/>
    <col min="2" max="2" width="21.140625" style="53" customWidth="1"/>
    <col min="3" max="16384" width="9.140625" style="52"/>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1" customWidth="1"/>
    <col min="2" max="2" width="9.140625" style="53"/>
    <col min="3" max="3" width="15.7109375" style="64" customWidth="1"/>
    <col min="4" max="4" width="17" style="64" customWidth="1"/>
    <col min="5" max="5" width="15.7109375" style="58" customWidth="1"/>
    <col min="6" max="6" width="11.140625" style="58" customWidth="1"/>
    <col min="7" max="7" width="31.42578125" style="58" customWidth="1"/>
    <col min="8" max="9" width="26.85546875" style="58" customWidth="1"/>
    <col min="10" max="10" width="9.140625" style="58"/>
    <col min="11" max="11" width="26.28515625" style="60" customWidth="1"/>
    <col min="12" max="12" width="29.140625" style="59" customWidth="1"/>
    <col min="13" max="13" width="39.85546875" style="58" bestFit="1" customWidth="1"/>
    <col min="14" max="18" width="9.140625" style="58"/>
    <col min="19" max="19" width="21" style="58" customWidth="1"/>
    <col min="20" max="20" width="24.85546875" style="58" customWidth="1"/>
    <col min="21" max="16384" width="9.140625" style="58"/>
  </cols>
  <sheetData>
    <row r="1" spans="1:20" s="56" customFormat="1" ht="51">
      <c r="A1" s="41" t="s">
        <v>136</v>
      </c>
      <c r="B1" s="62"/>
      <c r="C1" s="20" t="s">
        <v>20</v>
      </c>
      <c r="D1" s="20" t="s">
        <v>17</v>
      </c>
      <c r="E1" s="20" t="s">
        <v>33</v>
      </c>
      <c r="F1" s="20" t="s">
        <v>56</v>
      </c>
      <c r="G1" s="20" t="s">
        <v>48</v>
      </c>
      <c r="H1" s="20" t="s">
        <v>73</v>
      </c>
      <c r="I1" s="20" t="s">
        <v>103</v>
      </c>
      <c r="J1" s="31" t="s">
        <v>104</v>
      </c>
      <c r="K1" s="20" t="s">
        <v>51</v>
      </c>
      <c r="L1" s="55" t="s">
        <v>99</v>
      </c>
      <c r="M1" s="28" t="s">
        <v>100</v>
      </c>
      <c r="S1" s="556" t="s">
        <v>246</v>
      </c>
      <c r="T1" s="556"/>
    </row>
    <row r="2" spans="1:20" ht="25.5">
      <c r="A2" s="300" t="s">
        <v>177</v>
      </c>
      <c r="C2" s="310">
        <v>2017</v>
      </c>
      <c r="D2" s="21" t="s">
        <v>18</v>
      </c>
      <c r="E2" s="22" t="s">
        <v>34</v>
      </c>
      <c r="F2" s="22" t="s">
        <v>57</v>
      </c>
      <c r="G2" s="22" t="s">
        <v>46</v>
      </c>
      <c r="H2" s="22" t="s">
        <v>74</v>
      </c>
      <c r="I2" s="24"/>
      <c r="J2" s="57">
        <v>52</v>
      </c>
      <c r="K2" s="20" t="s">
        <v>52</v>
      </c>
      <c r="L2" s="55" t="s">
        <v>338</v>
      </c>
      <c r="M2" s="29" t="s">
        <v>232</v>
      </c>
      <c r="S2" s="253" t="s">
        <v>247</v>
      </c>
      <c r="T2" s="254" t="s">
        <v>248</v>
      </c>
    </row>
    <row r="3" spans="1:20" ht="123.75">
      <c r="A3" s="300" t="s">
        <v>178</v>
      </c>
      <c r="C3" s="310">
        <v>2018</v>
      </c>
      <c r="D3" s="21" t="s">
        <v>19</v>
      </c>
      <c r="E3" s="22" t="s">
        <v>35</v>
      </c>
      <c r="F3" s="22" t="s">
        <v>58</v>
      </c>
      <c r="G3" s="22" t="s">
        <v>47</v>
      </c>
      <c r="H3" s="22" t="s">
        <v>71</v>
      </c>
      <c r="I3" s="24" t="s">
        <v>102</v>
      </c>
      <c r="J3" s="54" t="s">
        <v>105</v>
      </c>
      <c r="K3" s="20" t="s">
        <v>53</v>
      </c>
      <c r="L3" s="55" t="s">
        <v>339</v>
      </c>
      <c r="M3" s="29" t="s">
        <v>233</v>
      </c>
      <c r="S3" s="255" t="s">
        <v>126</v>
      </c>
      <c r="T3" s="30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00" t="s">
        <v>293</v>
      </c>
      <c r="C4" s="310">
        <v>2019</v>
      </c>
      <c r="E4" s="22" t="s">
        <v>36</v>
      </c>
      <c r="F4" s="22" t="s">
        <v>59</v>
      </c>
      <c r="H4" s="22" t="s">
        <v>72</v>
      </c>
      <c r="I4" s="24"/>
      <c r="J4" s="57">
        <v>104</v>
      </c>
      <c r="K4" s="20" t="s">
        <v>54</v>
      </c>
      <c r="L4" s="55" t="s">
        <v>340</v>
      </c>
      <c r="M4" s="29"/>
    </row>
    <row r="5" spans="1:20" ht="25.5">
      <c r="A5" s="300" t="s">
        <v>222</v>
      </c>
      <c r="C5" s="310">
        <v>2020</v>
      </c>
      <c r="E5" s="22" t="s">
        <v>37</v>
      </c>
      <c r="F5" s="22" t="s">
        <v>60</v>
      </c>
      <c r="K5" s="20" t="s">
        <v>55</v>
      </c>
      <c r="L5" s="55"/>
      <c r="M5" s="29"/>
    </row>
    <row r="6" spans="1:20">
      <c r="A6" s="300" t="s">
        <v>209</v>
      </c>
      <c r="C6" s="310">
        <v>2021</v>
      </c>
      <c r="E6" s="22" t="s">
        <v>38</v>
      </c>
      <c r="F6" s="24"/>
      <c r="K6" s="58"/>
      <c r="L6" s="58"/>
    </row>
    <row r="7" spans="1:20" ht="12.75">
      <c r="A7" s="300" t="s">
        <v>294</v>
      </c>
      <c r="C7" s="310">
        <v>2022</v>
      </c>
      <c r="E7" s="22" t="s">
        <v>39</v>
      </c>
      <c r="F7" s="24"/>
      <c r="K7" s="65"/>
      <c r="L7" s="58"/>
    </row>
    <row r="8" spans="1:20">
      <c r="A8" s="300" t="s">
        <v>295</v>
      </c>
      <c r="C8" s="310">
        <v>2023</v>
      </c>
      <c r="E8" s="22" t="s">
        <v>40</v>
      </c>
      <c r="F8" s="24"/>
      <c r="K8" s="66" t="s">
        <v>128</v>
      </c>
    </row>
    <row r="9" spans="1:20">
      <c r="A9" s="300" t="s">
        <v>179</v>
      </c>
      <c r="C9" s="310">
        <v>2024</v>
      </c>
      <c r="E9" s="22" t="s">
        <v>41</v>
      </c>
      <c r="F9" s="24"/>
      <c r="K9" s="64"/>
    </row>
    <row r="10" spans="1:20" ht="12.75">
      <c r="A10" s="300" t="s">
        <v>296</v>
      </c>
      <c r="E10" s="22" t="s">
        <v>42</v>
      </c>
      <c r="F10" s="24"/>
      <c r="K10" s="65"/>
    </row>
    <row r="11" spans="1:20">
      <c r="A11" s="300" t="s">
        <v>297</v>
      </c>
      <c r="E11" s="22" t="s">
        <v>43</v>
      </c>
      <c r="F11" s="24"/>
      <c r="K11" s="67"/>
    </row>
    <row r="12" spans="1:20">
      <c r="A12" s="300" t="s">
        <v>298</v>
      </c>
      <c r="E12" s="22" t="s">
        <v>44</v>
      </c>
      <c r="F12" s="24"/>
    </row>
    <row r="13" spans="1:20">
      <c r="A13" s="300" t="s">
        <v>299</v>
      </c>
      <c r="E13" s="22" t="s">
        <v>45</v>
      </c>
      <c r="F13" s="24"/>
    </row>
    <row r="14" spans="1:20">
      <c r="A14" s="300" t="s">
        <v>300</v>
      </c>
    </row>
    <row r="15" spans="1:20">
      <c r="A15" s="300" t="s">
        <v>218</v>
      </c>
    </row>
    <row r="16" spans="1:20">
      <c r="A16" s="300" t="s">
        <v>210</v>
      </c>
      <c r="C16" s="142"/>
      <c r="D16" s="135"/>
      <c r="E16" s="135"/>
      <c r="G16" s="188" t="s">
        <v>168</v>
      </c>
    </row>
    <row r="17" spans="1:7">
      <c r="A17" s="300" t="s">
        <v>301</v>
      </c>
      <c r="C17" s="136" t="s">
        <v>132</v>
      </c>
      <c r="D17" s="137" t="str">
        <f>IF(f_year = "","", IF(LEN(f_quart)=0,"",IF(f_quart="I квартал", "01.01."&amp;f_year,IF(f_quart="II квартал","01.04."&amp;f_year,(IF(f_quart="III квартал", "01.07."&amp;f_year,"01.10."&amp;f_year)))) ))</f>
        <v>01.04.2023</v>
      </c>
      <c r="E17" s="137" t="str">
        <f>IF(f_year = "","", IF(LEN(f_quart)=0,"",IF(f_quart="I квартал", "31.03."&amp; f_year,IF(f_quart="II квартал","30.06."&amp; f_year,(IF(f_quart="III квартал", "30.09."&amp; f_year,"31.12."&amp; f_year)))) ))</f>
        <v>30.06.2023</v>
      </c>
      <c r="G17" s="189" t="s">
        <v>1077</v>
      </c>
    </row>
    <row r="18" spans="1:7">
      <c r="A18" s="300" t="s">
        <v>302</v>
      </c>
      <c r="C18" s="138"/>
      <c r="D18" s="139"/>
      <c r="E18" s="139"/>
      <c r="G18" s="142"/>
    </row>
    <row r="19" spans="1:7" ht="22.5">
      <c r="A19" s="300" t="s">
        <v>303</v>
      </c>
      <c r="C19" s="142"/>
      <c r="D19" s="135"/>
      <c r="E19" s="135"/>
      <c r="G19" s="188" t="s">
        <v>171</v>
      </c>
    </row>
    <row r="20" spans="1:7" ht="22.5">
      <c r="A20" s="300" t="s">
        <v>180</v>
      </c>
      <c r="C20" s="140" t="s">
        <v>133</v>
      </c>
      <c r="D20" s="141"/>
      <c r="E20" s="141"/>
      <c r="G20" s="66" t="b">
        <v>1</v>
      </c>
    </row>
    <row r="21" spans="1:7">
      <c r="A21" s="300" t="s">
        <v>181</v>
      </c>
    </row>
    <row r="22" spans="1:7">
      <c r="A22" s="300" t="s">
        <v>182</v>
      </c>
    </row>
    <row r="23" spans="1:7">
      <c r="A23" s="300" t="s">
        <v>304</v>
      </c>
    </row>
    <row r="24" spans="1:7">
      <c r="A24" s="300" t="s">
        <v>305</v>
      </c>
    </row>
    <row r="25" spans="1:7">
      <c r="A25" s="300" t="s">
        <v>183</v>
      </c>
    </row>
    <row r="26" spans="1:7">
      <c r="A26" s="300" t="s">
        <v>306</v>
      </c>
    </row>
    <row r="27" spans="1:7">
      <c r="A27" s="300" t="s">
        <v>184</v>
      </c>
    </row>
    <row r="28" spans="1:7">
      <c r="A28" s="300" t="s">
        <v>219</v>
      </c>
    </row>
    <row r="29" spans="1:7">
      <c r="A29" s="300" t="s">
        <v>211</v>
      </c>
    </row>
    <row r="30" spans="1:7">
      <c r="A30" s="300" t="s">
        <v>307</v>
      </c>
    </row>
    <row r="31" spans="1:7">
      <c r="A31" s="300" t="s">
        <v>308</v>
      </c>
    </row>
    <row r="32" spans="1:7">
      <c r="A32" s="300" t="s">
        <v>185</v>
      </c>
    </row>
    <row r="33" spans="1:1">
      <c r="A33" s="300" t="s">
        <v>309</v>
      </c>
    </row>
    <row r="34" spans="1:1">
      <c r="A34" s="300" t="s">
        <v>310</v>
      </c>
    </row>
    <row r="35" spans="1:1">
      <c r="A35" s="300" t="s">
        <v>311</v>
      </c>
    </row>
    <row r="36" spans="1:1">
      <c r="A36" s="300" t="s">
        <v>312</v>
      </c>
    </row>
    <row r="37" spans="1:1">
      <c r="A37" s="300" t="s">
        <v>313</v>
      </c>
    </row>
    <row r="38" spans="1:1">
      <c r="A38" s="300" t="s">
        <v>212</v>
      </c>
    </row>
    <row r="39" spans="1:1">
      <c r="A39" s="300" t="s">
        <v>314</v>
      </c>
    </row>
    <row r="40" spans="1:1">
      <c r="A40" s="300" t="s">
        <v>186</v>
      </c>
    </row>
    <row r="41" spans="1:1">
      <c r="A41" s="300" t="s">
        <v>187</v>
      </c>
    </row>
    <row r="42" spans="1:1">
      <c r="A42" s="300" t="s">
        <v>188</v>
      </c>
    </row>
    <row r="43" spans="1:1">
      <c r="A43" s="300" t="s">
        <v>315</v>
      </c>
    </row>
    <row r="44" spans="1:1">
      <c r="A44" s="300" t="s">
        <v>316</v>
      </c>
    </row>
    <row r="45" spans="1:1">
      <c r="A45" s="300" t="s">
        <v>213</v>
      </c>
    </row>
    <row r="46" spans="1:1">
      <c r="A46" s="300" t="s">
        <v>317</v>
      </c>
    </row>
    <row r="47" spans="1:1">
      <c r="A47" s="300" t="s">
        <v>318</v>
      </c>
    </row>
    <row r="48" spans="1:1">
      <c r="A48" s="300" t="s">
        <v>319</v>
      </c>
    </row>
    <row r="49" spans="1:1">
      <c r="A49" s="300" t="s">
        <v>320</v>
      </c>
    </row>
    <row r="50" spans="1:1">
      <c r="A50" s="300" t="s">
        <v>189</v>
      </c>
    </row>
    <row r="51" spans="1:1">
      <c r="A51" s="300" t="s">
        <v>190</v>
      </c>
    </row>
    <row r="52" spans="1:1">
      <c r="A52" s="300" t="s">
        <v>220</v>
      </c>
    </row>
    <row r="53" spans="1:1">
      <c r="A53" s="300" t="s">
        <v>321</v>
      </c>
    </row>
    <row r="54" spans="1:1">
      <c r="A54" s="300" t="s">
        <v>223</v>
      </c>
    </row>
    <row r="55" spans="1:1">
      <c r="A55" s="300" t="s">
        <v>191</v>
      </c>
    </row>
    <row r="56" spans="1:1">
      <c r="A56" s="300" t="s">
        <v>322</v>
      </c>
    </row>
    <row r="57" spans="1:1">
      <c r="A57" s="300" t="s">
        <v>192</v>
      </c>
    </row>
    <row r="58" spans="1:1">
      <c r="A58" s="300" t="s">
        <v>323</v>
      </c>
    </row>
    <row r="59" spans="1:1">
      <c r="A59" s="300" t="s">
        <v>324</v>
      </c>
    </row>
    <row r="60" spans="1:1">
      <c r="A60" s="300" t="s">
        <v>325</v>
      </c>
    </row>
    <row r="61" spans="1:1">
      <c r="A61" s="300" t="s">
        <v>326</v>
      </c>
    </row>
    <row r="62" spans="1:1">
      <c r="A62" s="300" t="s">
        <v>214</v>
      </c>
    </row>
    <row r="63" spans="1:1">
      <c r="A63" s="300" t="s">
        <v>327</v>
      </c>
    </row>
    <row r="64" spans="1:1">
      <c r="A64" s="300" t="s">
        <v>328</v>
      </c>
    </row>
    <row r="65" spans="1:1">
      <c r="A65" s="300" t="s">
        <v>224</v>
      </c>
    </row>
    <row r="66" spans="1:1">
      <c r="A66" s="300" t="s">
        <v>215</v>
      </c>
    </row>
    <row r="67" spans="1:1">
      <c r="A67" s="300" t="s">
        <v>193</v>
      </c>
    </row>
    <row r="68" spans="1:1">
      <c r="A68" s="300" t="s">
        <v>329</v>
      </c>
    </row>
    <row r="69" spans="1:1">
      <c r="A69" s="300" t="s">
        <v>330</v>
      </c>
    </row>
    <row r="70" spans="1:1">
      <c r="A70" s="300" t="s">
        <v>331</v>
      </c>
    </row>
    <row r="71" spans="1:1">
      <c r="A71" s="300" t="s">
        <v>332</v>
      </c>
    </row>
    <row r="72" spans="1:1">
      <c r="A72" s="300" t="s">
        <v>194</v>
      </c>
    </row>
    <row r="73" spans="1:1">
      <c r="A73" s="300" t="s">
        <v>333</v>
      </c>
    </row>
    <row r="74" spans="1:1">
      <c r="A74" s="300" t="s">
        <v>195</v>
      </c>
    </row>
    <row r="75" spans="1:1">
      <c r="A75" s="300" t="s">
        <v>196</v>
      </c>
    </row>
    <row r="76" spans="1:1">
      <c r="A76" s="300" t="s">
        <v>197</v>
      </c>
    </row>
    <row r="77" spans="1:1">
      <c r="A77" s="300" t="s">
        <v>198</v>
      </c>
    </row>
    <row r="78" spans="1:1">
      <c r="A78" s="300" t="s">
        <v>216</v>
      </c>
    </row>
    <row r="79" spans="1:1">
      <c r="A79" s="300" t="s">
        <v>221</v>
      </c>
    </row>
    <row r="80" spans="1:1">
      <c r="A80" s="300" t="s">
        <v>199</v>
      </c>
    </row>
    <row r="81" spans="1:1">
      <c r="A81" s="300" t="s">
        <v>200</v>
      </c>
    </row>
    <row r="82" spans="1:1">
      <c r="A82" s="300" t="s">
        <v>225</v>
      </c>
    </row>
    <row r="83" spans="1:1">
      <c r="A83" s="300" t="s">
        <v>334</v>
      </c>
    </row>
    <row r="84" spans="1:1">
      <c r="A84" s="300" t="s">
        <v>217</v>
      </c>
    </row>
    <row r="85" spans="1:1">
      <c r="A85" s="300" t="s">
        <v>335</v>
      </c>
    </row>
    <row r="86" spans="1:1">
      <c r="A86" s="300" t="s">
        <v>336</v>
      </c>
    </row>
    <row r="87" spans="1:1">
      <c r="A87" s="300" t="s">
        <v>337</v>
      </c>
    </row>
  </sheetData>
  <sheetProtection formatColumns="0" formatRows="0"/>
  <mergeCells count="1">
    <mergeCell ref="S1:T1"/>
  </mergeCells>
  <phoneticPr fontId="1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21"/>
  <sheetViews>
    <sheetView showGridLines="0" zoomScaleNormal="100" workbookViewId="0"/>
  </sheetViews>
  <sheetFormatPr defaultRowHeight="12.75"/>
  <cols>
    <col min="1" max="16384" width="9.140625" style="144"/>
  </cols>
  <sheetData>
    <row r="2" spans="1:1">
      <c r="A2" s="302">
        <f>IF('Сведения об изменении'!$E$13="",1,0)</f>
        <v>1</v>
      </c>
    </row>
    <row r="3" spans="1:1">
      <c r="A3" s="302">
        <f>IF(Дифференциация!$E$22="",1,0)</f>
        <v>0</v>
      </c>
    </row>
    <row r="4" spans="1:1">
      <c r="A4" s="443">
        <f>IF(Территории!$E$12="",1,0)</f>
        <v>0</v>
      </c>
    </row>
    <row r="5" spans="1:1">
      <c r="A5" s="443">
        <f>IF(Территории!$E$19="",1,0)</f>
        <v>0</v>
      </c>
    </row>
    <row r="6" spans="1:1">
      <c r="A6" s="443">
        <f>IF(Дифференциация!$E$25="",1,0)</f>
        <v>0</v>
      </c>
    </row>
    <row r="7" spans="1:1">
      <c r="A7" s="443">
        <f>IF(Дифференциация!$F$25="",1,0)</f>
        <v>0</v>
      </c>
    </row>
    <row r="8" spans="1:1">
      <c r="A8" s="443">
        <f>IF(Дифференциация!$J$25="",1,0)</f>
        <v>0</v>
      </c>
    </row>
    <row r="9" spans="1:1">
      <c r="A9" s="443">
        <f>IF(Дифференциация!$I$25="",1,0)</f>
        <v>0</v>
      </c>
    </row>
    <row r="10" spans="1:1">
      <c r="A10" s="443">
        <f>IF(Дифференциация!$I$22="",1,0)</f>
        <v>0</v>
      </c>
    </row>
    <row r="11" spans="1:1">
      <c r="A11" s="443">
        <f>IF('Форма 2.10'!$G$11="",1,0)</f>
        <v>0</v>
      </c>
    </row>
    <row r="12" spans="1:1">
      <c r="A12" s="443">
        <f>IF('Форма 2.10'!$H$11="",1,0)</f>
        <v>0</v>
      </c>
    </row>
    <row r="13" spans="1:1">
      <c r="A13" s="443">
        <f>IF('Форма 2.10'!$G$12="",1,0)</f>
        <v>0</v>
      </c>
    </row>
    <row r="14" spans="1:1">
      <c r="A14" s="443">
        <f>IF('Форма 2.10'!$H$12="",1,0)</f>
        <v>0</v>
      </c>
    </row>
    <row r="15" spans="1:1">
      <c r="A15" s="443">
        <f>IF('Форма 2.10'!$G$13="",1,0)</f>
        <v>0</v>
      </c>
    </row>
    <row r="16" spans="1:1">
      <c r="A16" s="443">
        <f>IF('Форма 2.10'!$H$13="",1,0)</f>
        <v>0</v>
      </c>
    </row>
    <row r="17" spans="1:1">
      <c r="A17" s="443">
        <f>IF('Форма 2.10'!$E$17="",1,0)</f>
        <v>0</v>
      </c>
    </row>
    <row r="18" spans="1:1">
      <c r="A18" s="443">
        <f>IF('Форма 2.10'!$E$18="",1,0)</f>
        <v>0</v>
      </c>
    </row>
    <row r="19" spans="1:1">
      <c r="A19" s="443">
        <f>IF('Форма 2.10'!$E$19="",1,0)</f>
        <v>0</v>
      </c>
    </row>
    <row r="20" spans="1:1">
      <c r="A20" s="443">
        <f>IF('Форма 2.10'!$E$20="",1,0)</f>
        <v>0</v>
      </c>
    </row>
    <row r="21" spans="1:1">
      <c r="A21" s="443">
        <f>IF('Форма 2.10'!$E$21="",1,0)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06" customWidth="1"/>
    <col min="2" max="2" width="87.28515625" style="72" customWidth="1"/>
    <col min="3" max="3" width="9.140625" style="106"/>
    <col min="4" max="4" width="109.140625" style="106" customWidth="1"/>
    <col min="5" max="16384" width="9.140625" style="106"/>
  </cols>
  <sheetData>
    <row r="1" spans="1:11" ht="14.25">
      <c r="B1" s="158" t="s">
        <v>154</v>
      </c>
      <c r="C1" s="146"/>
      <c r="D1" s="558"/>
      <c r="E1" s="558"/>
      <c r="F1" s="558"/>
      <c r="G1" s="558"/>
      <c r="H1" s="558"/>
      <c r="I1" s="558"/>
      <c r="J1" s="558"/>
      <c r="K1" s="558"/>
    </row>
    <row r="2" spans="1:11" ht="14.25">
      <c r="A2" s="146">
        <v>1</v>
      </c>
      <c r="B2" s="159" t="s">
        <v>147</v>
      </c>
      <c r="C2" s="146"/>
      <c r="D2" s="558"/>
      <c r="E2" s="558"/>
      <c r="F2" s="558"/>
      <c r="G2" s="558"/>
      <c r="H2" s="558"/>
      <c r="I2" s="558"/>
      <c r="J2" s="558"/>
      <c r="K2" s="558"/>
    </row>
    <row r="3" spans="1:11" ht="22.5">
      <c r="A3" s="146">
        <v>2</v>
      </c>
      <c r="B3" s="159" t="s">
        <v>148</v>
      </c>
      <c r="C3" s="146"/>
      <c r="D3" s="559"/>
      <c r="E3" s="559"/>
      <c r="F3" s="559"/>
      <c r="G3" s="559"/>
      <c r="H3" s="559"/>
      <c r="I3" s="559"/>
      <c r="J3" s="559"/>
      <c r="K3" s="559"/>
    </row>
    <row r="4" spans="1:11" ht="14.25">
      <c r="B4" s="158" t="s">
        <v>155</v>
      </c>
      <c r="C4" s="146"/>
      <c r="D4" s="560"/>
      <c r="E4" s="559"/>
      <c r="F4" s="559"/>
      <c r="G4" s="559"/>
      <c r="H4" s="559"/>
      <c r="I4" s="559"/>
      <c r="J4" s="559"/>
      <c r="K4" s="559"/>
    </row>
    <row r="5" spans="1:11" ht="33.75">
      <c r="A5" s="146">
        <v>1</v>
      </c>
      <c r="B5" s="159" t="s">
        <v>201</v>
      </c>
      <c r="C5" s="146"/>
      <c r="D5" s="557"/>
      <c r="E5" s="557"/>
      <c r="F5" s="557"/>
      <c r="G5" s="557"/>
      <c r="H5" s="557"/>
      <c r="I5" s="557"/>
      <c r="J5" s="557"/>
      <c r="K5" s="557"/>
    </row>
    <row r="6" spans="1:11" ht="22.5">
      <c r="A6" s="146">
        <v>2</v>
      </c>
      <c r="B6" s="159" t="s">
        <v>153</v>
      </c>
    </row>
    <row r="7" spans="1:11" ht="22.5">
      <c r="A7" s="146">
        <v>3</v>
      </c>
      <c r="B7" s="159" t="s">
        <v>347</v>
      </c>
    </row>
    <row r="8" spans="1:11" ht="56.25">
      <c r="A8" s="146">
        <v>4</v>
      </c>
      <c r="B8" s="159" t="s">
        <v>348</v>
      </c>
    </row>
    <row r="9" spans="1:11">
      <c r="B9" s="158" t="s">
        <v>124</v>
      </c>
    </row>
    <row r="10" spans="1:11" ht="22.5">
      <c r="A10" s="146">
        <v>1</v>
      </c>
      <c r="B10" s="159" t="s">
        <v>122</v>
      </c>
    </row>
    <row r="11" spans="1:11">
      <c r="B11" s="72" t="s">
        <v>130</v>
      </c>
    </row>
  </sheetData>
  <mergeCells count="5">
    <mergeCell ref="D5:K5"/>
    <mergeCell ref="D1:K1"/>
    <mergeCell ref="D2:K2"/>
    <mergeCell ref="D3:K3"/>
    <mergeCell ref="D4:K4"/>
  </mergeCells>
  <phoneticPr fontId="9"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3" customWidth="1"/>
    <col min="2" max="3" width="10" style="53" customWidth="1"/>
    <col min="4" max="4" width="10.140625" style="53" bestFit="1" customWidth="1"/>
    <col min="5" max="5" width="67.7109375" style="53" customWidth="1"/>
    <col min="6" max="6" width="88.7109375" style="53" customWidth="1"/>
    <col min="7" max="7" width="123.85546875" style="53" customWidth="1"/>
    <col min="8" max="9" width="20.7109375" style="53" customWidth="1"/>
    <col min="10" max="10" width="24.28515625" style="53" customWidth="1"/>
    <col min="11" max="11" width="9.140625" style="53"/>
    <col min="12" max="12" width="7.7109375" style="53" customWidth="1"/>
    <col min="13" max="13" width="32.42578125" style="53" customWidth="1"/>
    <col min="14" max="14" width="9.140625" style="53"/>
    <col min="15" max="20" width="9.85546875" style="53" customWidth="1"/>
    <col min="21" max="21" width="9.85546875" style="216" customWidth="1"/>
    <col min="22" max="24" width="9.85546875" style="53" customWidth="1"/>
    <col min="25" max="16384" width="9.140625" style="53"/>
  </cols>
  <sheetData>
    <row r="3" spans="1:83">
      <c r="A3" s="17" t="s">
        <v>117</v>
      </c>
      <c r="B3" s="17"/>
      <c r="C3" s="17"/>
      <c r="D3" s="17"/>
      <c r="E3" s="17"/>
      <c r="F3" s="17"/>
      <c r="G3" s="17"/>
      <c r="H3" s="17"/>
      <c r="I3" s="17"/>
      <c r="J3" s="17"/>
      <c r="K3" s="17"/>
      <c r="L3" s="17"/>
      <c r="M3" s="17"/>
      <c r="N3" s="17"/>
      <c r="O3" s="17"/>
      <c r="P3" s="17"/>
      <c r="Q3" s="17"/>
      <c r="R3" s="17"/>
      <c r="S3" s="17"/>
      <c r="T3" s="17"/>
      <c r="U3" s="215"/>
      <c r="V3" s="17"/>
      <c r="W3" s="17"/>
    </row>
    <row r="5" spans="1:83" ht="15" customHeight="1">
      <c r="D5" s="200"/>
      <c r="E5" s="202"/>
    </row>
    <row r="7" spans="1:83">
      <c r="A7" s="17" t="s">
        <v>245</v>
      </c>
      <c r="B7" s="17"/>
      <c r="C7" s="17"/>
      <c r="D7" s="17"/>
      <c r="E7" s="17"/>
      <c r="F7" s="17"/>
      <c r="G7" s="17"/>
      <c r="H7" s="17"/>
      <c r="I7" s="17"/>
      <c r="J7" s="17"/>
      <c r="K7" s="17"/>
      <c r="L7" s="17"/>
      <c r="M7" s="17"/>
      <c r="N7" s="17"/>
      <c r="O7" s="17"/>
      <c r="P7" s="17"/>
      <c r="Q7" s="17"/>
      <c r="R7" s="17"/>
      <c r="S7" s="17"/>
      <c r="T7" s="17"/>
      <c r="U7" s="215"/>
      <c r="V7" s="17"/>
      <c r="W7" s="17"/>
    </row>
    <row r="9" spans="1:83" s="74" customFormat="1" ht="15" customHeight="1">
      <c r="C9" s="105"/>
      <c r="D9" s="200"/>
      <c r="E9" s="201"/>
      <c r="U9" s="213"/>
    </row>
    <row r="13" spans="1:83">
      <c r="A13" s="17" t="s">
        <v>174</v>
      </c>
      <c r="B13" s="17"/>
      <c r="C13" s="17"/>
      <c r="D13" s="17"/>
      <c r="E13" s="17"/>
      <c r="F13" s="17"/>
      <c r="G13" s="17"/>
      <c r="H13" s="17"/>
      <c r="I13" s="17"/>
      <c r="J13" s="17"/>
      <c r="K13" s="17"/>
      <c r="L13" s="17"/>
      <c r="M13" s="17"/>
      <c r="N13" s="17"/>
      <c r="O13" s="17"/>
      <c r="P13" s="17"/>
      <c r="Q13" s="17"/>
      <c r="R13" s="17"/>
      <c r="S13" s="17"/>
      <c r="T13" s="17"/>
      <c r="U13" s="215"/>
      <c r="V13" s="17"/>
      <c r="W13" s="17"/>
    </row>
    <row r="14" spans="1:83">
      <c r="D14" s="261"/>
      <c r="E14" s="261"/>
      <c r="F14" s="261"/>
      <c r="G14" s="261"/>
      <c r="H14" s="261"/>
      <c r="I14" s="261"/>
      <c r="J14" s="261"/>
      <c r="K14" s="261"/>
      <c r="L14" s="261"/>
    </row>
    <row r="15" spans="1:83" s="63" customFormat="1" ht="15" customHeight="1">
      <c r="A15" s="34"/>
      <c r="B15" s="162" t="s">
        <v>150</v>
      </c>
      <c r="C15" s="562"/>
      <c r="D15" s="492">
        <v>1</v>
      </c>
      <c r="E15" s="563"/>
      <c r="F15" s="262"/>
      <c r="G15" s="160">
        <v>0</v>
      </c>
      <c r="H15" s="263"/>
      <c r="I15" s="161"/>
      <c r="J15" s="264" t="s">
        <v>256</v>
      </c>
      <c r="K15" s="172"/>
      <c r="L15" s="192"/>
      <c r="M15" s="258">
        <f>mergeValue(H15)</f>
        <v>0</v>
      </c>
      <c r="N15" s="257"/>
      <c r="O15" s="257"/>
      <c r="P15" s="258" t="str">
        <f t="array" ref="P15">IF(ISERROR(MATCH(MID(Q15,1,250),MID(note_ter,1,250),0)),"n","y")</f>
        <v>y</v>
      </c>
      <c r="Q15" s="257"/>
      <c r="R15" s="258" t="str">
        <f>K15&amp;"("&amp;L15&amp;")"</f>
        <v>()</v>
      </c>
      <c r="S15" s="162"/>
      <c r="T15" s="162"/>
      <c r="U15" s="209"/>
      <c r="V15" s="162"/>
      <c r="W15" s="162"/>
      <c r="X15" s="162"/>
      <c r="Y15" s="115"/>
      <c r="Z15" s="115"/>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115"/>
      <c r="BW15" s="115"/>
      <c r="BX15" s="115"/>
      <c r="BY15" s="115"/>
      <c r="BZ15" s="115"/>
      <c r="CA15" s="115"/>
      <c r="CB15" s="115"/>
      <c r="CC15" s="115"/>
      <c r="CD15" s="115"/>
      <c r="CE15" s="115"/>
    </row>
    <row r="16" spans="1:83" s="63" customFormat="1" ht="15" customHeight="1">
      <c r="A16" s="34"/>
      <c r="B16" s="34"/>
      <c r="C16" s="562"/>
      <c r="D16" s="492"/>
      <c r="E16" s="563"/>
      <c r="F16" s="161"/>
      <c r="G16" s="167"/>
      <c r="H16" s="172" t="s">
        <v>50</v>
      </c>
      <c r="I16" s="167"/>
      <c r="J16" s="167"/>
      <c r="K16" s="191"/>
      <c r="L16" s="192"/>
      <c r="M16" s="257"/>
      <c r="N16" s="257"/>
      <c r="O16" s="257"/>
      <c r="P16" s="257"/>
      <c r="Q16" s="258"/>
      <c r="R16" s="257"/>
      <c r="S16" s="162"/>
      <c r="T16" s="162"/>
      <c r="U16" s="209"/>
      <c r="V16" s="162"/>
      <c r="W16" s="162"/>
      <c r="X16" s="162"/>
      <c r="Y16" s="115"/>
      <c r="Z16" s="115"/>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115"/>
      <c r="BW16" s="115"/>
      <c r="BX16" s="115"/>
      <c r="BY16" s="115"/>
      <c r="BZ16" s="115"/>
      <c r="CA16" s="115"/>
      <c r="CB16" s="115"/>
      <c r="CC16" s="115"/>
      <c r="CD16" s="115"/>
      <c r="CE16" s="115"/>
    </row>
    <row r="17" spans="1:83">
      <c r="Q17" s="203"/>
    </row>
    <row r="18" spans="1:83">
      <c r="A18" s="17" t="s">
        <v>175</v>
      </c>
      <c r="B18" s="17"/>
      <c r="C18" s="17"/>
      <c r="D18" s="17"/>
      <c r="E18" s="17"/>
      <c r="F18" s="17"/>
      <c r="G18" s="17"/>
      <c r="H18" s="17"/>
      <c r="I18" s="17"/>
      <c r="J18" s="17"/>
      <c r="K18" s="17"/>
      <c r="L18" s="17"/>
      <c r="M18" s="17"/>
      <c r="N18" s="17"/>
      <c r="O18" s="17"/>
      <c r="P18" s="17"/>
      <c r="Q18" s="204"/>
      <c r="R18" s="17"/>
      <c r="S18" s="17"/>
      <c r="T18" s="17"/>
      <c r="U18" s="215"/>
      <c r="V18" s="17"/>
      <c r="W18" s="17"/>
    </row>
    <row r="19" spans="1:83">
      <c r="F19" s="261"/>
      <c r="G19" s="261"/>
      <c r="H19" s="261"/>
      <c r="I19" s="261"/>
      <c r="J19" s="261"/>
      <c r="K19" s="261"/>
      <c r="L19" s="261"/>
      <c r="Q19" s="203"/>
    </row>
    <row r="20" spans="1:83" s="63" customFormat="1" ht="15" customHeight="1">
      <c r="A20" s="34"/>
      <c r="B20" s="162" t="s">
        <v>150</v>
      </c>
      <c r="C20" s="564"/>
      <c r="D20" s="68"/>
      <c r="E20" s="265"/>
      <c r="F20" s="565"/>
      <c r="G20" s="492">
        <v>0</v>
      </c>
      <c r="H20" s="561"/>
      <c r="I20" s="161"/>
      <c r="J20" s="264" t="s">
        <v>256</v>
      </c>
      <c r="K20" s="172"/>
      <c r="L20" s="192"/>
      <c r="M20" s="258">
        <f>mergeValue(H20)</f>
        <v>0</v>
      </c>
      <c r="N20" s="257"/>
      <c r="O20" s="257"/>
      <c r="P20" s="257"/>
      <c r="Q20" s="257"/>
      <c r="R20" s="258" t="str">
        <f>K20&amp;"("&amp;L20&amp;")"</f>
        <v>()</v>
      </c>
      <c r="S20" s="162"/>
      <c r="T20" s="162"/>
      <c r="U20" s="209"/>
      <c r="V20" s="162"/>
      <c r="W20" s="162"/>
      <c r="X20" s="162"/>
      <c r="Y20" s="115"/>
      <c r="Z20" s="115"/>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115"/>
      <c r="BW20" s="115"/>
      <c r="BX20" s="115"/>
      <c r="BY20" s="115"/>
      <c r="BZ20" s="115"/>
      <c r="CA20" s="115"/>
      <c r="CB20" s="115"/>
      <c r="CC20" s="115"/>
      <c r="CD20" s="115"/>
      <c r="CE20" s="115"/>
    </row>
    <row r="21" spans="1:83" s="63" customFormat="1" ht="15" customHeight="1">
      <c r="A21" s="34"/>
      <c r="B21" s="34"/>
      <c r="C21" s="564"/>
      <c r="D21" s="68"/>
      <c r="E21" s="265"/>
      <c r="F21" s="565"/>
      <c r="G21" s="492"/>
      <c r="H21" s="561"/>
      <c r="I21" s="167"/>
      <c r="J21" s="167"/>
      <c r="K21" s="172" t="s">
        <v>49</v>
      </c>
      <c r="L21" s="192"/>
      <c r="M21" s="257"/>
      <c r="N21" s="257"/>
      <c r="O21" s="257"/>
      <c r="P21" s="257"/>
      <c r="Q21" s="258"/>
      <c r="R21" s="257"/>
      <c r="S21" s="162"/>
      <c r="T21" s="162"/>
      <c r="U21" s="209"/>
      <c r="V21" s="162"/>
      <c r="W21" s="162"/>
      <c r="X21" s="162"/>
      <c r="Y21" s="115"/>
      <c r="Z21" s="115"/>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115"/>
      <c r="BW21" s="115"/>
      <c r="BX21" s="115"/>
      <c r="BY21" s="115"/>
      <c r="BZ21" s="115"/>
      <c r="CA21" s="115"/>
      <c r="CB21" s="115"/>
      <c r="CC21" s="115"/>
      <c r="CD21" s="115"/>
      <c r="CE21" s="115"/>
    </row>
    <row r="22" spans="1:83">
      <c r="Q22" s="203"/>
    </row>
    <row r="23" spans="1:83">
      <c r="A23" s="17" t="s">
        <v>176</v>
      </c>
      <c r="B23" s="17"/>
      <c r="C23" s="17"/>
      <c r="D23" s="17"/>
      <c r="E23" s="17"/>
      <c r="F23" s="17"/>
      <c r="G23" s="17"/>
      <c r="H23" s="17"/>
      <c r="I23" s="17"/>
      <c r="J23" s="17"/>
      <c r="K23" s="17"/>
      <c r="L23" s="17"/>
      <c r="M23" s="17"/>
      <c r="N23" s="17"/>
      <c r="O23" s="17"/>
      <c r="P23" s="17"/>
      <c r="Q23" s="204"/>
      <c r="R23" s="17"/>
      <c r="S23" s="17"/>
      <c r="T23" s="17"/>
      <c r="U23" s="215"/>
      <c r="V23" s="17"/>
      <c r="W23" s="17"/>
    </row>
    <row r="24" spans="1:83">
      <c r="Q24" s="203"/>
    </row>
    <row r="25" spans="1:83" s="63" customFormat="1" ht="15" customHeight="1">
      <c r="A25" s="34"/>
      <c r="B25" s="162" t="s">
        <v>150</v>
      </c>
      <c r="C25" s="266"/>
      <c r="D25" s="53"/>
      <c r="E25" s="108"/>
      <c r="F25" s="53"/>
      <c r="G25" s="53"/>
      <c r="H25" s="53"/>
      <c r="I25" s="166"/>
      <c r="J25" s="160">
        <v>0</v>
      </c>
      <c r="K25" s="267"/>
      <c r="L25" s="163"/>
      <c r="M25" s="258">
        <f>mergeValue(H25)</f>
        <v>0</v>
      </c>
      <c r="N25" s="257"/>
      <c r="O25" s="257"/>
      <c r="P25" s="257"/>
      <c r="Q25" s="257"/>
      <c r="R25" s="258" t="str">
        <f>K25&amp;" ("&amp;L25&amp;")"</f>
        <v xml:space="preserve"> ()</v>
      </c>
      <c r="S25" s="162"/>
      <c r="T25" s="162"/>
      <c r="U25" s="209"/>
      <c r="V25" s="162"/>
      <c r="W25" s="162"/>
      <c r="X25" s="162"/>
      <c r="Y25" s="115"/>
      <c r="Z25" s="115"/>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115"/>
      <c r="BW25" s="115"/>
      <c r="BX25" s="115"/>
      <c r="BY25" s="115"/>
      <c r="BZ25" s="115"/>
      <c r="CA25" s="115"/>
      <c r="CB25" s="115"/>
      <c r="CC25" s="115"/>
      <c r="CD25" s="115"/>
      <c r="CE25" s="115"/>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15"/>
      <c r="V27" s="17"/>
      <c r="W27" s="17"/>
    </row>
    <row r="29" spans="1:83" s="157" customFormat="1" ht="15" customHeight="1">
      <c r="A29" s="53"/>
      <c r="B29" s="53"/>
      <c r="C29" s="68"/>
      <c r="D29" s="520" t="s">
        <v>26</v>
      </c>
      <c r="E29" s="510"/>
      <c r="F29" s="510" t="s">
        <v>19</v>
      </c>
      <c r="G29" s="521"/>
      <c r="H29" s="492">
        <v>1</v>
      </c>
      <c r="I29" s="570"/>
      <c r="J29" s="510" t="s">
        <v>19</v>
      </c>
      <c r="K29" s="171"/>
      <c r="L29" s="166" t="s">
        <v>26</v>
      </c>
      <c r="M29" s="176"/>
      <c r="N29" s="152"/>
      <c r="O29" s="152"/>
      <c r="P29" s="152"/>
      <c r="Q29" s="152"/>
      <c r="R29" s="152"/>
      <c r="S29" s="152"/>
      <c r="T29" s="152"/>
      <c r="U29" s="210"/>
      <c r="V29" s="152"/>
      <c r="W29" s="152"/>
      <c r="X29" s="165"/>
      <c r="Y29" s="165" t="s">
        <v>146</v>
      </c>
      <c r="Z29" s="165">
        <v>1705000</v>
      </c>
      <c r="AA29" s="165"/>
      <c r="AB29" s="165"/>
      <c r="AC29" s="165"/>
      <c r="AD29" s="165"/>
      <c r="AE29" s="165"/>
      <c r="AF29" s="165"/>
      <c r="AG29" s="165"/>
      <c r="AH29" s="165"/>
      <c r="AI29" s="165"/>
      <c r="AJ29" s="165"/>
      <c r="AK29" s="165"/>
      <c r="AL29" s="165"/>
    </row>
    <row r="30" spans="1:83" s="157" customFormat="1" ht="15" customHeight="1">
      <c r="A30" s="53"/>
      <c r="B30" s="53"/>
      <c r="C30" s="68"/>
      <c r="D30" s="520"/>
      <c r="E30" s="510"/>
      <c r="F30" s="510"/>
      <c r="G30" s="522"/>
      <c r="H30" s="492"/>
      <c r="I30" s="571"/>
      <c r="J30" s="510"/>
      <c r="K30" s="161"/>
      <c r="L30" s="167"/>
      <c r="M30" s="175" t="s">
        <v>344</v>
      </c>
      <c r="N30" s="152"/>
      <c r="O30" s="152"/>
      <c r="P30" s="152"/>
      <c r="Q30" s="152"/>
      <c r="R30" s="152"/>
      <c r="S30" s="152"/>
      <c r="T30" s="152"/>
      <c r="U30" s="210"/>
      <c r="V30" s="152"/>
      <c r="W30" s="152"/>
      <c r="X30" s="165"/>
      <c r="Y30" s="165"/>
      <c r="Z30" s="165"/>
      <c r="AA30" s="165"/>
      <c r="AB30" s="165"/>
      <c r="AC30" s="165"/>
      <c r="AD30" s="165"/>
      <c r="AE30" s="165"/>
      <c r="AF30" s="165"/>
      <c r="AG30" s="165"/>
      <c r="AH30" s="165"/>
      <c r="AI30" s="165"/>
      <c r="AJ30" s="165"/>
      <c r="AK30" s="165"/>
      <c r="AL30" s="165"/>
    </row>
    <row r="31" spans="1:83" s="157" customFormat="1" ht="15" customHeight="1">
      <c r="A31" s="53"/>
      <c r="B31" s="53"/>
      <c r="C31" s="68"/>
      <c r="D31" s="520"/>
      <c r="E31" s="510"/>
      <c r="F31" s="510"/>
      <c r="G31" s="161"/>
      <c r="H31" s="167"/>
      <c r="I31" s="164" t="s">
        <v>204</v>
      </c>
      <c r="J31" s="167"/>
      <c r="K31" s="167"/>
      <c r="L31" s="167"/>
      <c r="M31" s="168"/>
      <c r="N31" s="152"/>
      <c r="O31" s="152"/>
      <c r="P31" s="152"/>
      <c r="Q31" s="152"/>
      <c r="R31" s="152"/>
      <c r="S31" s="152"/>
      <c r="T31" s="152"/>
      <c r="U31" s="210"/>
      <c r="V31" s="152"/>
      <c r="W31" s="152"/>
      <c r="X31" s="165"/>
      <c r="Y31" s="165"/>
      <c r="Z31" s="165"/>
      <c r="AA31" s="165"/>
      <c r="AB31" s="165"/>
      <c r="AC31" s="165"/>
      <c r="AD31" s="165"/>
      <c r="AE31" s="165"/>
      <c r="AF31" s="165"/>
      <c r="AG31" s="165"/>
      <c r="AH31" s="165"/>
      <c r="AI31" s="165"/>
      <c r="AJ31" s="165"/>
      <c r="AK31" s="165"/>
      <c r="AL31" s="165"/>
    </row>
    <row r="33" spans="1:38">
      <c r="A33" s="17" t="s">
        <v>169</v>
      </c>
      <c r="B33" s="17"/>
      <c r="C33" s="17"/>
      <c r="D33" s="17"/>
      <c r="E33" s="17"/>
      <c r="F33" s="17"/>
      <c r="G33" s="17"/>
      <c r="H33" s="17"/>
      <c r="I33" s="17"/>
      <c r="J33" s="17"/>
      <c r="K33" s="17"/>
      <c r="L33" s="17"/>
      <c r="M33" s="17"/>
      <c r="N33" s="17"/>
      <c r="O33" s="17"/>
      <c r="P33" s="17"/>
      <c r="Q33" s="17"/>
      <c r="R33" s="17"/>
      <c r="S33" s="17"/>
      <c r="T33" s="17"/>
      <c r="U33" s="215"/>
      <c r="V33" s="17"/>
      <c r="W33" s="17"/>
    </row>
    <row r="35" spans="1:38" s="157" customFormat="1" ht="15" customHeight="1">
      <c r="A35" s="53"/>
      <c r="B35" s="53"/>
      <c r="C35" s="68"/>
      <c r="D35" s="53"/>
      <c r="E35" s="53"/>
      <c r="F35" s="53"/>
      <c r="G35" s="566"/>
      <c r="H35" s="492">
        <v>1</v>
      </c>
      <c r="I35" s="568"/>
      <c r="J35" s="510" t="s">
        <v>19</v>
      </c>
      <c r="K35" s="171"/>
      <c r="L35" s="166" t="s">
        <v>26</v>
      </c>
      <c r="M35" s="176"/>
      <c r="N35" s="152"/>
      <c r="O35" s="152"/>
      <c r="P35" s="152"/>
      <c r="Q35" s="152"/>
      <c r="R35" s="152"/>
      <c r="S35" s="152"/>
      <c r="T35" s="152"/>
      <c r="U35" s="210"/>
      <c r="V35" s="152"/>
      <c r="W35" s="152"/>
      <c r="X35" s="165"/>
      <c r="Y35" s="165" t="s">
        <v>146</v>
      </c>
      <c r="Z35" s="165">
        <v>1705000</v>
      </c>
      <c r="AA35" s="165"/>
      <c r="AB35" s="165"/>
      <c r="AC35" s="165"/>
      <c r="AD35" s="165"/>
      <c r="AE35" s="165"/>
      <c r="AF35" s="165"/>
      <c r="AG35" s="165"/>
      <c r="AH35" s="165"/>
      <c r="AI35" s="165"/>
      <c r="AJ35" s="165"/>
      <c r="AK35" s="165"/>
      <c r="AL35" s="165"/>
    </row>
    <row r="36" spans="1:38" s="157" customFormat="1" ht="15" customHeight="1">
      <c r="A36" s="53"/>
      <c r="B36" s="53"/>
      <c r="C36" s="68"/>
      <c r="D36" s="53"/>
      <c r="E36" s="53"/>
      <c r="F36" s="53"/>
      <c r="G36" s="567"/>
      <c r="H36" s="492"/>
      <c r="I36" s="569"/>
      <c r="J36" s="510"/>
      <c r="K36" s="161"/>
      <c r="L36" s="167"/>
      <c r="M36" s="175" t="s">
        <v>344</v>
      </c>
      <c r="N36" s="152"/>
      <c r="O36" s="152"/>
      <c r="P36" s="152"/>
      <c r="Q36" s="152"/>
      <c r="R36" s="152"/>
      <c r="S36" s="152"/>
      <c r="T36" s="152"/>
      <c r="U36" s="210"/>
      <c r="V36" s="152"/>
      <c r="W36" s="152"/>
      <c r="X36" s="165"/>
      <c r="Y36" s="165"/>
      <c r="Z36" s="165"/>
      <c r="AA36" s="165"/>
      <c r="AB36" s="165"/>
      <c r="AC36" s="165"/>
      <c r="AD36" s="165"/>
      <c r="AE36" s="165"/>
      <c r="AF36" s="165"/>
      <c r="AG36" s="165"/>
      <c r="AH36" s="165"/>
      <c r="AI36" s="165"/>
      <c r="AJ36" s="165"/>
      <c r="AK36" s="165"/>
      <c r="AL36" s="165"/>
    </row>
    <row r="37" spans="1:38">
      <c r="K37" s="167"/>
      <c r="L37" s="167"/>
      <c r="M37" s="168"/>
    </row>
    <row r="38" spans="1:38">
      <c r="A38" s="17" t="s">
        <v>170</v>
      </c>
      <c r="B38" s="17"/>
      <c r="C38" s="17"/>
      <c r="D38" s="17"/>
      <c r="E38" s="17"/>
      <c r="F38" s="17"/>
      <c r="G38" s="17"/>
      <c r="H38" s="17"/>
      <c r="I38" s="17"/>
      <c r="J38" s="17"/>
      <c r="K38" s="17"/>
      <c r="L38" s="17"/>
      <c r="M38" s="17"/>
      <c r="N38" s="17"/>
      <c r="O38" s="17"/>
      <c r="P38" s="17"/>
      <c r="Q38" s="17"/>
      <c r="R38" s="17"/>
      <c r="S38" s="17"/>
      <c r="T38" s="17"/>
      <c r="U38" s="215"/>
      <c r="V38" s="17"/>
      <c r="W38" s="17"/>
    </row>
    <row r="40" spans="1:38" s="157" customFormat="1" ht="15" customHeight="1">
      <c r="A40" s="53"/>
      <c r="B40" s="53"/>
      <c r="C40" s="68"/>
      <c r="D40" s="53"/>
      <c r="E40" s="53"/>
      <c r="F40" s="53"/>
      <c r="G40" s="53"/>
      <c r="H40" s="53"/>
      <c r="I40" s="53"/>
      <c r="J40" s="53"/>
      <c r="K40" s="170"/>
      <c r="L40" s="166" t="s">
        <v>26</v>
      </c>
      <c r="M40" s="177"/>
      <c r="N40" s="199"/>
      <c r="O40" s="152"/>
      <c r="P40" s="152"/>
      <c r="Q40" s="152"/>
      <c r="R40" s="152"/>
      <c r="S40" s="152"/>
      <c r="T40" s="152"/>
      <c r="U40" s="210"/>
      <c r="V40" s="152"/>
      <c r="W40" s="152"/>
      <c r="X40" s="165"/>
      <c r="Y40" s="165" t="s">
        <v>146</v>
      </c>
      <c r="Z40" s="165">
        <v>1705000</v>
      </c>
      <c r="AA40" s="165"/>
      <c r="AB40" s="165"/>
      <c r="AC40" s="165"/>
      <c r="AD40" s="165"/>
      <c r="AE40" s="165"/>
      <c r="AF40" s="165"/>
      <c r="AG40" s="165"/>
      <c r="AH40" s="165"/>
      <c r="AI40" s="165"/>
      <c r="AJ40" s="165"/>
      <c r="AK40" s="165"/>
      <c r="AL40" s="165"/>
    </row>
    <row r="43" spans="1:38" s="17" customFormat="1" ht="17.100000000000001" customHeight="1">
      <c r="A43" s="17" t="s">
        <v>123</v>
      </c>
    </row>
    <row r="44" spans="1:38" customFormat="1" ht="17.100000000000001" customHeight="1"/>
    <row r="45" spans="1:38" s="145" customFormat="1" ht="14.25">
      <c r="A45" s="244" t="s">
        <v>1</v>
      </c>
      <c r="B45" s="230" t="s">
        <v>145</v>
      </c>
      <c r="C45" s="231"/>
      <c r="D45" s="232"/>
      <c r="E45" s="233"/>
      <c r="F45" s="234"/>
      <c r="G45" s="234"/>
      <c r="H45" s="234"/>
      <c r="I45" s="235"/>
      <c r="J45" s="236"/>
      <c r="K45" s="245"/>
      <c r="M45" s="237" t="str">
        <f>IF(ISERROR(INDEX(kind_of_nameforms,MATCH(E45,kind_of_forms,0),1)),"",INDEX(kind_of_nameforms,MATCH(E45,kind_of_forms,0),1))</f>
        <v/>
      </c>
      <c r="N45" s="256"/>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3"/>
    </row>
    <row r="49" spans="1:21" s="106" customFormat="1">
      <c r="D49" s="297"/>
      <c r="E49" s="261"/>
      <c r="F49" s="261"/>
      <c r="G49" s="261"/>
      <c r="U49" s="211"/>
    </row>
    <row r="50" spans="1:21">
      <c r="C50" s="115"/>
      <c r="D50" s="539" t="s">
        <v>247</v>
      </c>
      <c r="E50" s="540"/>
      <c r="F50" s="540"/>
      <c r="G50" s="541"/>
    </row>
    <row r="51" spans="1:21" s="18" customFormat="1" ht="11.25" customHeight="1">
      <c r="A51" s="30"/>
      <c r="C51" s="35"/>
      <c r="D51" s="542" t="s">
        <v>236</v>
      </c>
      <c r="E51" s="542"/>
      <c r="F51" s="542"/>
      <c r="G51" s="543" t="s">
        <v>237</v>
      </c>
      <c r="H51" s="162"/>
      <c r="R51" s="208"/>
    </row>
    <row r="52" spans="1:21" s="18" customFormat="1" ht="11.25" customHeight="1">
      <c r="A52" s="30"/>
      <c r="C52" s="35"/>
      <c r="D52" s="277" t="s">
        <v>25</v>
      </c>
      <c r="E52" s="278" t="s">
        <v>261</v>
      </c>
      <c r="F52" s="279" t="s">
        <v>226</v>
      </c>
      <c r="G52" s="544"/>
      <c r="H52" s="162"/>
      <c r="R52" s="208"/>
    </row>
    <row r="53" spans="1:21" s="18" customFormat="1" ht="12" customHeight="1">
      <c r="A53" s="30"/>
      <c r="C53" s="35"/>
      <c r="D53" s="296" t="s">
        <v>26</v>
      </c>
      <c r="E53" s="280">
        <v>2</v>
      </c>
      <c r="F53" s="281">
        <v>3</v>
      </c>
      <c r="G53" s="282">
        <v>4</v>
      </c>
      <c r="H53" s="162"/>
      <c r="R53" s="208"/>
    </row>
    <row r="54" spans="1:21" s="18" customFormat="1">
      <c r="A54" s="30"/>
      <c r="C54" s="35"/>
      <c r="D54" s="275">
        <v>1</v>
      </c>
      <c r="E54" s="284" t="s">
        <v>268</v>
      </c>
      <c r="F54" s="303" t="str">
        <f>IF(form_up_date="","",form_up_date)</f>
        <v>05.07.2023</v>
      </c>
      <c r="G54" s="305" t="s">
        <v>269</v>
      </c>
      <c r="H54" s="162"/>
      <c r="R54" s="208"/>
    </row>
    <row r="55" spans="1:21" s="18" customFormat="1" ht="45">
      <c r="A55" s="30"/>
      <c r="C55" s="35"/>
      <c r="D55" s="275" t="s">
        <v>280</v>
      </c>
      <c r="E55" s="284" t="s">
        <v>270</v>
      </c>
      <c r="F55" s="303"/>
      <c r="G55" s="285" t="s">
        <v>342</v>
      </c>
      <c r="H55" s="162"/>
      <c r="R55" s="208"/>
    </row>
    <row r="56" spans="1:21" s="18" customFormat="1">
      <c r="A56" s="30"/>
      <c r="C56" s="35"/>
      <c r="D56" s="275" t="s">
        <v>281</v>
      </c>
      <c r="E56" s="284" t="s">
        <v>271</v>
      </c>
      <c r="F56" s="303"/>
      <c r="G56" s="305" t="s">
        <v>272</v>
      </c>
      <c r="H56" s="162"/>
      <c r="R56" s="208"/>
    </row>
    <row r="57" spans="1:21" s="18" customFormat="1">
      <c r="A57" s="30"/>
      <c r="C57" s="35"/>
      <c r="D57" s="275" t="s">
        <v>282</v>
      </c>
      <c r="E57" s="284" t="s">
        <v>273</v>
      </c>
      <c r="F57" s="304" t="s">
        <v>274</v>
      </c>
      <c r="G57" s="285"/>
      <c r="H57" s="162"/>
      <c r="R57" s="208"/>
    </row>
    <row r="58" spans="1:21" s="18" customFormat="1">
      <c r="A58" s="30"/>
      <c r="C58" s="35"/>
      <c r="D58" s="283" t="str">
        <f>D57&amp;".1"</f>
        <v>4.1.1</v>
      </c>
      <c r="E58" s="286" t="s">
        <v>3</v>
      </c>
      <c r="F58" s="303" t="str">
        <f>IF(region_name="","",region_name)</f>
        <v>Ханты-Мансийский автономный округ</v>
      </c>
      <c r="G58" s="305" t="s">
        <v>275</v>
      </c>
      <c r="H58" s="162"/>
      <c r="R58" s="208"/>
    </row>
    <row r="59" spans="1:21" s="18" customFormat="1" ht="22.5">
      <c r="A59" s="30"/>
      <c r="C59" s="35"/>
      <c r="D59" s="275" t="s">
        <v>283</v>
      </c>
      <c r="E59" s="287" t="s">
        <v>276</v>
      </c>
      <c r="F59" s="303"/>
      <c r="G59" s="307" t="s">
        <v>277</v>
      </c>
      <c r="H59" s="162"/>
      <c r="R59" s="208"/>
    </row>
    <row r="60" spans="1:21" s="18" customFormat="1" ht="56.25">
      <c r="A60" s="30"/>
      <c r="C60" s="35"/>
      <c r="D60" s="275" t="s">
        <v>284</v>
      </c>
      <c r="E60" s="288" t="s">
        <v>278</v>
      </c>
      <c r="F60" s="303"/>
      <c r="G60" s="295" t="s">
        <v>341</v>
      </c>
      <c r="H60" s="162"/>
      <c r="R60" s="208"/>
    </row>
  </sheetData>
  <dataConsolidate/>
  <mergeCells count="21">
    <mergeCell ref="I35:I36"/>
    <mergeCell ref="J35:J36"/>
    <mergeCell ref="I29:I30"/>
    <mergeCell ref="J29:J30"/>
    <mergeCell ref="D29:D31"/>
    <mergeCell ref="E29:E31"/>
    <mergeCell ref="F29:F31"/>
    <mergeCell ref="G29:G30"/>
    <mergeCell ref="H29:H30"/>
    <mergeCell ref="H20:H21"/>
    <mergeCell ref="D51:F51"/>
    <mergeCell ref="G51:G52"/>
    <mergeCell ref="C15:C16"/>
    <mergeCell ref="D15:D16"/>
    <mergeCell ref="E15:E16"/>
    <mergeCell ref="C20:C21"/>
    <mergeCell ref="F20:F21"/>
    <mergeCell ref="G35:G36"/>
    <mergeCell ref="G20:G21"/>
    <mergeCell ref="D50:G50"/>
    <mergeCell ref="H35:H36"/>
  </mergeCells>
  <phoneticPr fontId="9"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3"/>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0" hidden="1" customWidth="1"/>
    <col min="2" max="2" width="9.140625" style="18" hidden="1" customWidth="1"/>
    <col min="3" max="11" width="10.5703125" style="18"/>
    <col min="12" max="12" width="10.5703125" style="208"/>
    <col min="13" max="16384" width="10.5703125" style="18"/>
  </cols>
  <sheetData>
    <row r="1" spans="1:12" s="162" customFormat="1" ht="15" hidden="1" customHeight="1">
      <c r="L1" s="209"/>
    </row>
    <row r="2" spans="1:12" s="162" customFormat="1" ht="15" hidden="1" customHeight="1">
      <c r="L2" s="20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9"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1" hidden="1" customWidth="1"/>
    <col min="2" max="2" width="9.140625" style="72" hidden="1" customWidth="1"/>
    <col min="3" max="3" width="9.140625" style="211"/>
    <col min="4" max="16384" width="9.140625" style="72"/>
  </cols>
  <sheetData>
    <row r="1" spans="1:3" hidden="1"/>
    <row r="2" spans="1:3" hidden="1"/>
    <row r="3" spans="1:3" hidden="1"/>
    <row r="4" spans="1:3" ht="10.5" customHeight="1"/>
    <row r="5" spans="1:3" s="34" customFormat="1" ht="30" customHeight="1">
      <c r="A5" s="30"/>
      <c r="C5" s="212"/>
    </row>
    <row r="6" spans="1:3" s="34" customFormat="1" ht="15" customHeight="1">
      <c r="A6" s="30"/>
      <c r="C6" s="212"/>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5"/>
  </cols>
  <sheetData>
    <row r="1" spans="1:1">
      <c r="A1" s="24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0" customWidth="1"/>
    <col min="4" max="16" width="9.140625" style="7"/>
    <col min="17" max="17" width="9.140625" style="214"/>
    <col min="18" max="16384" width="9.140625" style="7"/>
  </cols>
  <sheetData>
    <row r="1" spans="3:17" s="74" customFormat="1" hidden="1">
      <c r="C1" s="73"/>
      <c r="Q1" s="213"/>
    </row>
    <row r="2" spans="3:17" s="74" customFormat="1" hidden="1">
      <c r="C2" s="73"/>
      <c r="Q2" s="213"/>
    </row>
    <row r="3" spans="3:17" s="74" customFormat="1" hidden="1">
      <c r="C3" s="73"/>
      <c r="Q3" s="213"/>
    </row>
    <row r="4" spans="3:17" s="74" customFormat="1" hidden="1">
      <c r="C4" s="73"/>
      <c r="Q4" s="213"/>
    </row>
    <row r="5" spans="3:17" s="74" customFormat="1" hidden="1">
      <c r="C5" s="73"/>
      <c r="Q5" s="213"/>
    </row>
    <row r="6" spans="3:17" s="74" customFormat="1" ht="10.5" customHeight="1">
      <c r="C6" s="75"/>
      <c r="Q6" s="213"/>
    </row>
    <row r="7" spans="3:17" s="74" customFormat="1" ht="20.100000000000001" customHeight="1">
      <c r="C7" s="75"/>
      <c r="Q7" s="213"/>
    </row>
    <row r="8" spans="3:17" s="74" customFormat="1" ht="15" customHeight="1">
      <c r="C8" s="75"/>
      <c r="Q8" s="213"/>
    </row>
    <row r="9" spans="3:17" s="74" customFormat="1" ht="6.95" customHeight="1">
      <c r="C9" s="75"/>
      <c r="Q9" s="213"/>
    </row>
    <row r="10" spans="3:17" s="74" customFormat="1" ht="22.5" customHeight="1">
      <c r="C10" s="75"/>
      <c r="Q10" s="213"/>
    </row>
    <row r="11" spans="3:17" s="74" customFormat="1" ht="11.25" customHeight="1">
      <c r="C11" s="75"/>
      <c r="Q11" s="213"/>
    </row>
    <row r="12" spans="3:17" s="74" customFormat="1" ht="15" hidden="1" customHeight="1">
      <c r="C12" s="75"/>
      <c r="Q12" s="213"/>
    </row>
    <row r="13" spans="3:17" s="74" customFormat="1" ht="14.1" customHeight="1">
      <c r="C13" s="78"/>
      <c r="Q13" s="213"/>
    </row>
    <row r="14" spans="3:17" s="74" customFormat="1" ht="15" customHeight="1">
      <c r="C14" s="75"/>
      <c r="Q14" s="213"/>
    </row>
    <row r="15" spans="3:17" s="74" customFormat="1" ht="11.25" customHeight="1">
      <c r="C15" s="73"/>
      <c r="Q15" s="213"/>
    </row>
    <row r="16" spans="3:17" s="74" customFormat="1">
      <c r="C16" s="73"/>
      <c r="D16" s="80"/>
      <c r="E16" s="80"/>
      <c r="Q16" s="213"/>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178" hidden="1" customWidth="1"/>
    <col min="2" max="2" width="2" style="178" hidden="1" customWidth="1"/>
    <col min="3" max="14" width="9.140625" style="179"/>
    <col min="15" max="16384" width="9.140625" style="178"/>
  </cols>
  <sheetData>
    <row r="1" spans="1:14" hidden="1"/>
    <row r="2" spans="1:14" hidden="1"/>
    <row r="3" spans="1:14" ht="10.5" customHeight="1"/>
    <row r="4" spans="1:14" ht="27" customHeight="1">
      <c r="A4" s="180"/>
      <c r="B4" s="180"/>
    </row>
    <row r="5" spans="1:14" s="182" customFormat="1" ht="15">
      <c r="A5" s="180"/>
      <c r="B5" s="180"/>
      <c r="C5" s="181"/>
      <c r="D5" s="181"/>
      <c r="E5" s="181"/>
      <c r="F5" s="181"/>
      <c r="G5" s="181"/>
      <c r="H5" s="181"/>
      <c r="I5" s="181"/>
      <c r="J5" s="181"/>
      <c r="K5" s="181"/>
      <c r="L5" s="181"/>
      <c r="M5" s="181"/>
      <c r="N5" s="181"/>
    </row>
    <row r="6" spans="1:14" s="183" customFormat="1" ht="3" customHeight="1">
      <c r="A6" s="532"/>
      <c r="B6" s="532"/>
      <c r="C6" s="184"/>
      <c r="D6" s="184"/>
      <c r="E6" s="184"/>
      <c r="F6" s="184"/>
      <c r="G6" s="184"/>
      <c r="H6" s="184"/>
      <c r="I6" s="184"/>
      <c r="J6" s="184"/>
      <c r="K6" s="184"/>
      <c r="L6" s="184"/>
      <c r="M6" s="184"/>
      <c r="N6" s="184"/>
    </row>
    <row r="7" spans="1:14" ht="3.75" customHeight="1">
      <c r="A7" s="532"/>
      <c r="B7" s="532"/>
    </row>
    <row r="8" spans="1:14" ht="0.2" customHeight="1">
      <c r="B8" s="153"/>
    </row>
    <row r="9" spans="1:14" ht="0.2" customHeight="1">
      <c r="B9" s="153"/>
    </row>
    <row r="10" spans="1:14" ht="0.2" customHeight="1">
      <c r="B10" s="153"/>
    </row>
    <row r="11" spans="1:14" ht="6" hidden="1" customHeight="1">
      <c r="B11" s="153"/>
    </row>
    <row r="12" spans="1:14" ht="20.25" hidden="1" customHeight="1">
      <c r="A12" s="154"/>
      <c r="B12" s="153"/>
    </row>
    <row r="13" spans="1:14" ht="20.25" hidden="1" customHeight="1">
      <c r="B13" s="153"/>
    </row>
    <row r="14" spans="1:14" ht="6" hidden="1" customHeight="1">
      <c r="B14" s="298"/>
    </row>
    <row r="15" spans="1:14" ht="3" customHeight="1"/>
    <row r="16" spans="1:14" ht="0.2" customHeight="1"/>
    <row r="17" spans="1:14" s="182" customFormat="1" ht="0.2" customHeight="1">
      <c r="A17" s="185"/>
      <c r="B17" s="185"/>
      <c r="C17" s="181"/>
      <c r="D17" s="181"/>
      <c r="E17" s="181"/>
      <c r="F17" s="181"/>
      <c r="G17" s="181"/>
      <c r="H17" s="181"/>
      <c r="I17" s="181"/>
      <c r="J17" s="181"/>
      <c r="K17" s="181"/>
      <c r="L17" s="181"/>
      <c r="M17" s="181"/>
      <c r="N17" s="181"/>
    </row>
    <row r="18" spans="1:14" ht="23.25" customHeight="1">
      <c r="A18" s="534"/>
      <c r="B18" s="154"/>
    </row>
    <row r="19" spans="1:14" ht="23.25" customHeight="1">
      <c r="A19" s="534"/>
      <c r="B19" s="155"/>
    </row>
    <row r="20" spans="1:14" s="157" customFormat="1" ht="14.25" customHeight="1">
      <c r="A20" s="70"/>
      <c r="B20" s="70"/>
      <c r="C20" s="165"/>
      <c r="D20" s="165"/>
      <c r="E20" s="165"/>
      <c r="F20" s="165"/>
      <c r="G20" s="165"/>
      <c r="H20" s="165"/>
      <c r="I20" s="165"/>
      <c r="J20" s="165"/>
      <c r="K20" s="165"/>
      <c r="L20" s="165"/>
      <c r="M20" s="165"/>
      <c r="N20" s="165"/>
    </row>
    <row r="21" spans="1:14" hidden="1">
      <c r="A21" s="186"/>
      <c r="B21" s="156"/>
    </row>
    <row r="22" spans="1:14" s="151" customFormat="1" ht="15" customHeight="1">
      <c r="A22" s="53"/>
      <c r="B22" s="53"/>
      <c r="C22" s="152"/>
      <c r="D22" s="152"/>
      <c r="E22" s="152"/>
      <c r="F22" s="152"/>
      <c r="G22" s="152"/>
      <c r="H22" s="152"/>
      <c r="I22" s="152"/>
      <c r="J22" s="152"/>
      <c r="K22" s="152"/>
      <c r="L22" s="152"/>
      <c r="M22" s="152"/>
      <c r="N22" s="152"/>
    </row>
    <row r="23" spans="1:14" s="151" customFormat="1" ht="15" customHeight="1">
      <c r="A23" s="53"/>
      <c r="B23" s="53"/>
      <c r="C23" s="152"/>
      <c r="D23" s="152"/>
      <c r="E23" s="152"/>
      <c r="F23" s="152"/>
      <c r="G23" s="152"/>
      <c r="H23" s="152"/>
      <c r="I23" s="152"/>
      <c r="J23" s="152"/>
      <c r="K23" s="152"/>
      <c r="L23" s="152"/>
      <c r="M23" s="152"/>
      <c r="N23" s="152"/>
    </row>
    <row r="24" spans="1:14" s="151" customFormat="1" ht="15" customHeight="1">
      <c r="A24" s="53"/>
      <c r="B24" s="53"/>
      <c r="C24" s="152"/>
      <c r="D24" s="152"/>
      <c r="E24" s="152"/>
      <c r="F24" s="152"/>
      <c r="G24" s="152"/>
      <c r="H24" s="152"/>
      <c r="I24" s="152"/>
      <c r="J24" s="152"/>
      <c r="K24" s="152"/>
      <c r="L24" s="152"/>
      <c r="M24" s="152"/>
      <c r="N24" s="152"/>
    </row>
    <row r="25" spans="1:14" ht="15" customHeight="1">
      <c r="A25" s="187"/>
      <c r="B25" s="169"/>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260"/>
  </cols>
  <sheetData>
    <row r="1" spans="1:1">
      <c r="A1" s="259"/>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5"/>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3"/>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3"/>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3"/>
    <col min="2" max="2" width="65.28515625" style="33" customWidth="1"/>
    <col min="3" max="3" width="41" style="33" customWidth="1"/>
    <col min="4" max="16384" width="9.140625" style="33"/>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3"/>
    <col min="2" max="2" width="65.28515625" style="33" customWidth="1"/>
    <col min="3" max="3" width="41" style="33" customWidth="1"/>
    <col min="4" max="16384" width="9.140625" style="33"/>
  </cols>
  <sheetData>
    <row r="1" spans="1:2">
      <c r="A1" s="33" t="s">
        <v>109</v>
      </c>
      <c r="B1" s="33" t="s">
        <v>110</v>
      </c>
    </row>
    <row r="2" spans="1:2">
      <c r="A2" s="33">
        <v>4189671</v>
      </c>
      <c r="B2" s="33" t="s">
        <v>364</v>
      </c>
    </row>
    <row r="3" spans="1:2">
      <c r="A3" s="33">
        <v>4189672</v>
      </c>
      <c r="B3" s="33" t="s">
        <v>365</v>
      </c>
    </row>
    <row r="4" spans="1:2">
      <c r="A4" s="33">
        <v>4189673</v>
      </c>
      <c r="B4" s="33" t="s">
        <v>366</v>
      </c>
    </row>
    <row r="5" spans="1:2">
      <c r="A5" s="33">
        <v>4189674</v>
      </c>
      <c r="B5" s="33" t="s">
        <v>367</v>
      </c>
    </row>
    <row r="6" spans="1:2">
      <c r="A6" s="33">
        <v>4189675</v>
      </c>
      <c r="B6" s="33" t="s">
        <v>368</v>
      </c>
    </row>
    <row r="7" spans="1:2">
      <c r="A7" s="33">
        <v>4189676</v>
      </c>
      <c r="B7" s="33" t="s">
        <v>369</v>
      </c>
    </row>
    <row r="8" spans="1:2">
      <c r="A8" s="33">
        <v>4189677</v>
      </c>
      <c r="B8" s="33" t="s">
        <v>370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2"/>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2"/>
  </cols>
  <sheetData>
    <row r="34" spans="6:6">
      <c r="F34" s="39"/>
    </row>
    <row r="35" spans="6:6">
      <c r="F35" s="39"/>
    </row>
    <row r="38" spans="6:6">
      <c r="F38" s="50"/>
    </row>
    <row r="39" spans="6:6">
      <c r="F39" s="50"/>
    </row>
    <row r="40" spans="6:6">
      <c r="F40" s="50"/>
    </row>
    <row r="41" spans="6:6">
      <c r="F41" s="50"/>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6"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10"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38"/>
  <sheetViews>
    <sheetView showGridLines="0" zoomScaleNormal="100" workbookViewId="0"/>
  </sheetViews>
  <sheetFormatPr defaultRowHeight="11.25"/>
  <cols>
    <col min="1" max="1" width="11.5703125" style="107" customWidth="1"/>
    <col min="2" max="3" width="9.140625" style="107"/>
    <col min="4" max="4" width="13" style="107" customWidth="1"/>
    <col min="5" max="5" width="9.140625" style="107"/>
    <col min="6" max="6" width="15.28515625" style="107" customWidth="1"/>
    <col min="7" max="7" width="20" style="107" customWidth="1"/>
    <col min="8" max="8" width="26.85546875" style="107" customWidth="1"/>
    <col min="9" max="9" width="12.28515625" style="107" customWidth="1"/>
    <col min="10" max="16384" width="9.140625" style="107"/>
  </cols>
  <sheetData>
    <row r="1" spans="1:10">
      <c r="A1" s="107" t="s">
        <v>859</v>
      </c>
      <c r="B1" s="107" t="s">
        <v>371</v>
      </c>
      <c r="C1" s="107" t="s">
        <v>372</v>
      </c>
      <c r="D1" s="107" t="s">
        <v>373</v>
      </c>
      <c r="E1" s="107" t="s">
        <v>374</v>
      </c>
      <c r="F1" s="107" t="s">
        <v>375</v>
      </c>
      <c r="G1" s="107" t="s">
        <v>376</v>
      </c>
      <c r="H1" s="107" t="s">
        <v>377</v>
      </c>
      <c r="I1" s="107" t="s">
        <v>378</v>
      </c>
    </row>
    <row r="2" spans="1:10">
      <c r="A2" s="107">
        <v>1</v>
      </c>
      <c r="B2" s="107" t="s">
        <v>379</v>
      </c>
      <c r="C2" s="107" t="s">
        <v>200</v>
      </c>
      <c r="D2" s="107" t="s">
        <v>380</v>
      </c>
      <c r="E2" s="107" t="s">
        <v>381</v>
      </c>
      <c r="F2" s="107" t="s">
        <v>382</v>
      </c>
      <c r="G2" s="107" t="s">
        <v>383</v>
      </c>
      <c r="J2" s="107" t="s">
        <v>340</v>
      </c>
    </row>
    <row r="3" spans="1:10">
      <c r="A3" s="107">
        <v>2</v>
      </c>
      <c r="B3" s="107" t="s">
        <v>379</v>
      </c>
      <c r="C3" s="107" t="s">
        <v>200</v>
      </c>
      <c r="D3" s="107" t="s">
        <v>384</v>
      </c>
      <c r="E3" s="107" t="s">
        <v>385</v>
      </c>
      <c r="F3" s="107" t="s">
        <v>386</v>
      </c>
      <c r="G3" s="107" t="s">
        <v>387</v>
      </c>
      <c r="J3" s="107" t="s">
        <v>340</v>
      </c>
    </row>
    <row r="4" spans="1:10">
      <c r="A4" s="107">
        <v>3</v>
      </c>
      <c r="B4" s="107" t="s">
        <v>379</v>
      </c>
      <c r="C4" s="107" t="s">
        <v>200</v>
      </c>
      <c r="D4" s="107" t="s">
        <v>388</v>
      </c>
      <c r="E4" s="107" t="s">
        <v>389</v>
      </c>
      <c r="F4" s="107" t="s">
        <v>390</v>
      </c>
      <c r="G4" s="107" t="s">
        <v>391</v>
      </c>
      <c r="H4" s="107" t="s">
        <v>392</v>
      </c>
      <c r="J4" s="107" t="s">
        <v>340</v>
      </c>
    </row>
    <row r="5" spans="1:10">
      <c r="A5" s="107">
        <v>4</v>
      </c>
      <c r="B5" s="107" t="s">
        <v>379</v>
      </c>
      <c r="C5" s="107" t="s">
        <v>200</v>
      </c>
      <c r="D5" s="107" t="s">
        <v>393</v>
      </c>
      <c r="E5" s="107" t="s">
        <v>394</v>
      </c>
      <c r="F5" s="107" t="s">
        <v>395</v>
      </c>
      <c r="G5" s="107" t="s">
        <v>396</v>
      </c>
      <c r="H5" s="107" t="s">
        <v>397</v>
      </c>
      <c r="J5" s="107" t="s">
        <v>340</v>
      </c>
    </row>
    <row r="6" spans="1:10">
      <c r="A6" s="107">
        <v>5</v>
      </c>
      <c r="B6" s="107" t="s">
        <v>379</v>
      </c>
      <c r="C6" s="107" t="s">
        <v>200</v>
      </c>
      <c r="D6" s="107" t="s">
        <v>398</v>
      </c>
      <c r="E6" s="107" t="s">
        <v>399</v>
      </c>
      <c r="F6" s="107" t="s">
        <v>400</v>
      </c>
      <c r="G6" s="107" t="s">
        <v>401</v>
      </c>
      <c r="H6" s="107" t="s">
        <v>402</v>
      </c>
      <c r="J6" s="107" t="s">
        <v>340</v>
      </c>
    </row>
    <row r="7" spans="1:10">
      <c r="A7" s="107">
        <v>6</v>
      </c>
      <c r="B7" s="107" t="s">
        <v>379</v>
      </c>
      <c r="C7" s="107" t="s">
        <v>200</v>
      </c>
      <c r="D7" s="107" t="s">
        <v>403</v>
      </c>
      <c r="E7" s="107" t="s">
        <v>404</v>
      </c>
      <c r="F7" s="107" t="s">
        <v>405</v>
      </c>
      <c r="G7" s="107" t="s">
        <v>406</v>
      </c>
      <c r="H7" s="107" t="s">
        <v>407</v>
      </c>
      <c r="J7" s="107" t="s">
        <v>340</v>
      </c>
    </row>
    <row r="8" spans="1:10">
      <c r="A8" s="107">
        <v>7</v>
      </c>
      <c r="B8" s="107" t="s">
        <v>379</v>
      </c>
      <c r="C8" s="107" t="s">
        <v>200</v>
      </c>
      <c r="D8" s="107" t="s">
        <v>408</v>
      </c>
      <c r="E8" s="107" t="s">
        <v>404</v>
      </c>
      <c r="F8" s="107" t="s">
        <v>405</v>
      </c>
      <c r="G8" s="107" t="s">
        <v>409</v>
      </c>
      <c r="J8" s="107" t="s">
        <v>340</v>
      </c>
    </row>
    <row r="9" spans="1:10">
      <c r="A9" s="107">
        <v>8</v>
      </c>
      <c r="B9" s="107" t="s">
        <v>379</v>
      </c>
      <c r="C9" s="107" t="s">
        <v>200</v>
      </c>
      <c r="D9" s="107" t="s">
        <v>410</v>
      </c>
      <c r="E9" s="107" t="s">
        <v>411</v>
      </c>
      <c r="F9" s="107" t="s">
        <v>412</v>
      </c>
      <c r="G9" s="107" t="s">
        <v>413</v>
      </c>
      <c r="H9" s="107" t="s">
        <v>414</v>
      </c>
      <c r="J9" s="107" t="s">
        <v>340</v>
      </c>
    </row>
    <row r="10" spans="1:10">
      <c r="A10" s="107">
        <v>9</v>
      </c>
      <c r="B10" s="107" t="s">
        <v>379</v>
      </c>
      <c r="C10" s="107" t="s">
        <v>200</v>
      </c>
      <c r="D10" s="107" t="s">
        <v>415</v>
      </c>
      <c r="E10" s="107" t="s">
        <v>416</v>
      </c>
      <c r="F10" s="107" t="s">
        <v>417</v>
      </c>
      <c r="G10" s="107" t="s">
        <v>418</v>
      </c>
      <c r="H10" s="107" t="s">
        <v>419</v>
      </c>
      <c r="J10" s="107" t="s">
        <v>340</v>
      </c>
    </row>
    <row r="11" spans="1:10">
      <c r="A11" s="107">
        <v>10</v>
      </c>
      <c r="B11" s="107" t="s">
        <v>379</v>
      </c>
      <c r="C11" s="107" t="s">
        <v>200</v>
      </c>
      <c r="D11" s="107" t="s">
        <v>420</v>
      </c>
      <c r="E11" s="107" t="s">
        <v>421</v>
      </c>
      <c r="F11" s="107" t="s">
        <v>422</v>
      </c>
      <c r="G11" s="107" t="s">
        <v>423</v>
      </c>
      <c r="J11" s="107" t="s">
        <v>340</v>
      </c>
    </row>
    <row r="12" spans="1:10">
      <c r="A12" s="107">
        <v>11</v>
      </c>
      <c r="B12" s="107" t="s">
        <v>379</v>
      </c>
      <c r="C12" s="107" t="s">
        <v>200</v>
      </c>
      <c r="D12" s="107" t="s">
        <v>424</v>
      </c>
      <c r="E12" s="107" t="s">
        <v>425</v>
      </c>
      <c r="F12" s="107" t="s">
        <v>426</v>
      </c>
      <c r="G12" s="107" t="s">
        <v>427</v>
      </c>
      <c r="J12" s="107" t="s">
        <v>340</v>
      </c>
    </row>
    <row r="13" spans="1:10">
      <c r="A13" s="107">
        <v>12</v>
      </c>
      <c r="B13" s="107" t="s">
        <v>379</v>
      </c>
      <c r="C13" s="107" t="s">
        <v>200</v>
      </c>
      <c r="D13" s="107" t="s">
        <v>428</v>
      </c>
      <c r="E13" s="107" t="s">
        <v>429</v>
      </c>
      <c r="F13" s="107" t="s">
        <v>430</v>
      </c>
      <c r="G13" s="107" t="s">
        <v>431</v>
      </c>
      <c r="H13" s="107" t="s">
        <v>432</v>
      </c>
      <c r="J13" s="107" t="s">
        <v>340</v>
      </c>
    </row>
    <row r="14" spans="1:10">
      <c r="A14" s="107">
        <v>13</v>
      </c>
      <c r="B14" s="107" t="s">
        <v>379</v>
      </c>
      <c r="C14" s="107" t="s">
        <v>200</v>
      </c>
      <c r="D14" s="107" t="s">
        <v>433</v>
      </c>
      <c r="E14" s="107" t="s">
        <v>434</v>
      </c>
      <c r="F14" s="107" t="s">
        <v>435</v>
      </c>
      <c r="G14" s="107" t="s">
        <v>436</v>
      </c>
      <c r="J14" s="107" t="s">
        <v>340</v>
      </c>
    </row>
    <row r="15" spans="1:10">
      <c r="A15" s="107">
        <v>14</v>
      </c>
      <c r="B15" s="107" t="s">
        <v>379</v>
      </c>
      <c r="C15" s="107" t="s">
        <v>200</v>
      </c>
      <c r="D15" s="107" t="s">
        <v>437</v>
      </c>
      <c r="E15" s="107" t="s">
        <v>438</v>
      </c>
      <c r="F15" s="107" t="s">
        <v>439</v>
      </c>
      <c r="G15" s="107" t="s">
        <v>440</v>
      </c>
      <c r="H15" s="107" t="s">
        <v>441</v>
      </c>
      <c r="J15" s="107" t="s">
        <v>340</v>
      </c>
    </row>
    <row r="16" spans="1:10">
      <c r="A16" s="107">
        <v>15</v>
      </c>
      <c r="B16" s="107" t="s">
        <v>379</v>
      </c>
      <c r="C16" s="107" t="s">
        <v>200</v>
      </c>
      <c r="D16" s="107" t="s">
        <v>442</v>
      </c>
      <c r="E16" s="107" t="s">
        <v>443</v>
      </c>
      <c r="F16" s="107" t="s">
        <v>444</v>
      </c>
      <c r="G16" s="107" t="s">
        <v>445</v>
      </c>
      <c r="J16" s="107" t="s">
        <v>340</v>
      </c>
    </row>
    <row r="17" spans="1:10">
      <c r="A17" s="107">
        <v>16</v>
      </c>
      <c r="B17" s="107" t="s">
        <v>379</v>
      </c>
      <c r="C17" s="107" t="s">
        <v>200</v>
      </c>
      <c r="D17" s="107" t="s">
        <v>446</v>
      </c>
      <c r="E17" s="107" t="s">
        <v>447</v>
      </c>
      <c r="F17" s="107" t="s">
        <v>448</v>
      </c>
      <c r="G17" s="107" t="s">
        <v>449</v>
      </c>
      <c r="J17" s="107" t="s">
        <v>340</v>
      </c>
    </row>
    <row r="18" spans="1:10">
      <c r="A18" s="107">
        <v>17</v>
      </c>
      <c r="B18" s="107" t="s">
        <v>379</v>
      </c>
      <c r="C18" s="107" t="s">
        <v>200</v>
      </c>
      <c r="D18" s="107" t="s">
        <v>450</v>
      </c>
      <c r="E18" s="107" t="s">
        <v>451</v>
      </c>
      <c r="F18" s="107" t="s">
        <v>452</v>
      </c>
      <c r="G18" s="107" t="s">
        <v>453</v>
      </c>
      <c r="H18" s="107" t="s">
        <v>454</v>
      </c>
      <c r="J18" s="107" t="s">
        <v>340</v>
      </c>
    </row>
    <row r="19" spans="1:10">
      <c r="A19" s="107">
        <v>18</v>
      </c>
      <c r="B19" s="107" t="s">
        <v>379</v>
      </c>
      <c r="C19" s="107" t="s">
        <v>200</v>
      </c>
      <c r="D19" s="107" t="s">
        <v>455</v>
      </c>
      <c r="E19" s="107" t="s">
        <v>456</v>
      </c>
      <c r="F19" s="107" t="s">
        <v>457</v>
      </c>
      <c r="G19" s="107" t="s">
        <v>458</v>
      </c>
      <c r="J19" s="107" t="s">
        <v>340</v>
      </c>
    </row>
    <row r="20" spans="1:10">
      <c r="A20" s="107">
        <v>19</v>
      </c>
      <c r="B20" s="107" t="s">
        <v>379</v>
      </c>
      <c r="C20" s="107" t="s">
        <v>200</v>
      </c>
      <c r="D20" s="107" t="s">
        <v>459</v>
      </c>
      <c r="E20" s="107" t="s">
        <v>460</v>
      </c>
      <c r="F20" s="107" t="s">
        <v>461</v>
      </c>
      <c r="G20" s="107" t="s">
        <v>462</v>
      </c>
      <c r="H20" s="107" t="s">
        <v>463</v>
      </c>
      <c r="J20" s="107" t="s">
        <v>340</v>
      </c>
    </row>
    <row r="21" spans="1:10">
      <c r="A21" s="107">
        <v>20</v>
      </c>
      <c r="B21" s="107" t="s">
        <v>379</v>
      </c>
      <c r="C21" s="107" t="s">
        <v>200</v>
      </c>
      <c r="D21" s="107" t="s">
        <v>464</v>
      </c>
      <c r="E21" s="107" t="s">
        <v>465</v>
      </c>
      <c r="F21" s="107" t="s">
        <v>466</v>
      </c>
      <c r="G21" s="107" t="s">
        <v>462</v>
      </c>
      <c r="H21" s="107" t="s">
        <v>467</v>
      </c>
      <c r="J21" s="107" t="s">
        <v>340</v>
      </c>
    </row>
    <row r="22" spans="1:10">
      <c r="A22" s="107">
        <v>21</v>
      </c>
      <c r="B22" s="107" t="s">
        <v>379</v>
      </c>
      <c r="C22" s="107" t="s">
        <v>200</v>
      </c>
      <c r="D22" s="107" t="s">
        <v>468</v>
      </c>
      <c r="E22" s="107" t="s">
        <v>469</v>
      </c>
      <c r="F22" s="107" t="s">
        <v>470</v>
      </c>
      <c r="G22" s="107" t="s">
        <v>445</v>
      </c>
      <c r="J22" s="107" t="s">
        <v>340</v>
      </c>
    </row>
    <row r="23" spans="1:10">
      <c r="A23" s="107">
        <v>22</v>
      </c>
      <c r="B23" s="107" t="s">
        <v>379</v>
      </c>
      <c r="C23" s="107" t="s">
        <v>200</v>
      </c>
      <c r="D23" s="107" t="s">
        <v>471</v>
      </c>
      <c r="E23" s="107" t="s">
        <v>472</v>
      </c>
      <c r="F23" s="107" t="s">
        <v>473</v>
      </c>
      <c r="G23" s="107" t="s">
        <v>391</v>
      </c>
      <c r="J23" s="107" t="s">
        <v>340</v>
      </c>
    </row>
    <row r="24" spans="1:10">
      <c r="A24" s="107">
        <v>23</v>
      </c>
      <c r="B24" s="107" t="s">
        <v>379</v>
      </c>
      <c r="C24" s="107" t="s">
        <v>200</v>
      </c>
      <c r="D24" s="107" t="s">
        <v>474</v>
      </c>
      <c r="E24" s="107" t="s">
        <v>475</v>
      </c>
      <c r="F24" s="107" t="s">
        <v>476</v>
      </c>
      <c r="G24" s="107" t="s">
        <v>391</v>
      </c>
      <c r="J24" s="107" t="s">
        <v>340</v>
      </c>
    </row>
    <row r="25" spans="1:10">
      <c r="A25" s="107">
        <v>24</v>
      </c>
      <c r="B25" s="107" t="s">
        <v>379</v>
      </c>
      <c r="C25" s="107" t="s">
        <v>200</v>
      </c>
      <c r="D25" s="107" t="s">
        <v>477</v>
      </c>
      <c r="E25" s="107" t="s">
        <v>478</v>
      </c>
      <c r="F25" s="107" t="s">
        <v>479</v>
      </c>
      <c r="G25" s="107" t="s">
        <v>418</v>
      </c>
      <c r="J25" s="107" t="s">
        <v>340</v>
      </c>
    </row>
    <row r="26" spans="1:10">
      <c r="A26" s="107">
        <v>25</v>
      </c>
      <c r="B26" s="107" t="s">
        <v>379</v>
      </c>
      <c r="C26" s="107" t="s">
        <v>200</v>
      </c>
      <c r="D26" s="107" t="s">
        <v>480</v>
      </c>
      <c r="E26" s="107" t="s">
        <v>481</v>
      </c>
      <c r="F26" s="107" t="s">
        <v>482</v>
      </c>
      <c r="G26" s="107" t="s">
        <v>483</v>
      </c>
      <c r="H26" s="107" t="s">
        <v>484</v>
      </c>
      <c r="J26" s="107" t="s">
        <v>340</v>
      </c>
    </row>
    <row r="27" spans="1:10">
      <c r="A27" s="107">
        <v>26</v>
      </c>
      <c r="B27" s="107" t="s">
        <v>379</v>
      </c>
      <c r="C27" s="107" t="s">
        <v>200</v>
      </c>
      <c r="D27" s="107" t="s">
        <v>485</v>
      </c>
      <c r="E27" s="107" t="s">
        <v>486</v>
      </c>
      <c r="F27" s="107" t="s">
        <v>487</v>
      </c>
      <c r="G27" s="107" t="s">
        <v>483</v>
      </c>
      <c r="H27" s="107" t="s">
        <v>488</v>
      </c>
      <c r="J27" s="107" t="s">
        <v>340</v>
      </c>
    </row>
    <row r="28" spans="1:10">
      <c r="A28" s="107">
        <v>27</v>
      </c>
      <c r="B28" s="107" t="s">
        <v>379</v>
      </c>
      <c r="C28" s="107" t="s">
        <v>200</v>
      </c>
      <c r="D28" s="107" t="s">
        <v>489</v>
      </c>
      <c r="E28" s="107" t="s">
        <v>490</v>
      </c>
      <c r="F28" s="107" t="s">
        <v>491</v>
      </c>
      <c r="G28" s="107" t="s">
        <v>427</v>
      </c>
      <c r="J28" s="107" t="s">
        <v>340</v>
      </c>
    </row>
    <row r="29" spans="1:10">
      <c r="A29" s="107">
        <v>28</v>
      </c>
      <c r="B29" s="107" t="s">
        <v>379</v>
      </c>
      <c r="C29" s="107" t="s">
        <v>200</v>
      </c>
      <c r="D29" s="107" t="s">
        <v>492</v>
      </c>
      <c r="E29" s="107" t="s">
        <v>493</v>
      </c>
      <c r="F29" s="107" t="s">
        <v>494</v>
      </c>
      <c r="G29" s="107" t="s">
        <v>418</v>
      </c>
      <c r="H29" s="107" t="s">
        <v>495</v>
      </c>
      <c r="J29" s="107" t="s">
        <v>340</v>
      </c>
    </row>
    <row r="30" spans="1:10">
      <c r="A30" s="107">
        <v>29</v>
      </c>
      <c r="B30" s="107" t="s">
        <v>379</v>
      </c>
      <c r="C30" s="107" t="s">
        <v>200</v>
      </c>
      <c r="D30" s="107" t="s">
        <v>496</v>
      </c>
      <c r="E30" s="107" t="s">
        <v>497</v>
      </c>
      <c r="F30" s="107" t="s">
        <v>498</v>
      </c>
      <c r="G30" s="107" t="s">
        <v>413</v>
      </c>
      <c r="H30" s="107" t="s">
        <v>499</v>
      </c>
      <c r="J30" s="107" t="s">
        <v>340</v>
      </c>
    </row>
    <row r="31" spans="1:10">
      <c r="A31" s="107">
        <v>30</v>
      </c>
      <c r="B31" s="107" t="s">
        <v>379</v>
      </c>
      <c r="C31" s="107" t="s">
        <v>200</v>
      </c>
      <c r="D31" s="107" t="s">
        <v>500</v>
      </c>
      <c r="E31" s="107" t="s">
        <v>501</v>
      </c>
      <c r="F31" s="107" t="s">
        <v>502</v>
      </c>
      <c r="G31" s="107" t="s">
        <v>503</v>
      </c>
      <c r="J31" s="107" t="s">
        <v>340</v>
      </c>
    </row>
    <row r="32" spans="1:10">
      <c r="A32" s="107">
        <v>31</v>
      </c>
      <c r="B32" s="107" t="s">
        <v>379</v>
      </c>
      <c r="C32" s="107" t="s">
        <v>200</v>
      </c>
      <c r="D32" s="107" t="s">
        <v>504</v>
      </c>
      <c r="E32" s="107" t="s">
        <v>505</v>
      </c>
      <c r="F32" s="107" t="s">
        <v>506</v>
      </c>
      <c r="G32" s="107" t="s">
        <v>383</v>
      </c>
      <c r="H32" s="107" t="s">
        <v>507</v>
      </c>
      <c r="J32" s="107" t="s">
        <v>340</v>
      </c>
    </row>
    <row r="33" spans="1:10">
      <c r="A33" s="107">
        <v>32</v>
      </c>
      <c r="B33" s="107" t="s">
        <v>379</v>
      </c>
      <c r="C33" s="107" t="s">
        <v>200</v>
      </c>
      <c r="D33" s="107" t="s">
        <v>508</v>
      </c>
      <c r="E33" s="107" t="s">
        <v>509</v>
      </c>
      <c r="F33" s="107" t="s">
        <v>510</v>
      </c>
      <c r="G33" s="107" t="s">
        <v>462</v>
      </c>
      <c r="J33" s="107" t="s">
        <v>340</v>
      </c>
    </row>
    <row r="34" spans="1:10">
      <c r="A34" s="107">
        <v>33</v>
      </c>
      <c r="B34" s="107" t="s">
        <v>379</v>
      </c>
      <c r="C34" s="107" t="s">
        <v>200</v>
      </c>
      <c r="D34" s="107" t="s">
        <v>511</v>
      </c>
      <c r="E34" s="107" t="s">
        <v>512</v>
      </c>
      <c r="F34" s="107" t="s">
        <v>513</v>
      </c>
      <c r="G34" s="107" t="s">
        <v>514</v>
      </c>
      <c r="J34" s="107" t="s">
        <v>340</v>
      </c>
    </row>
    <row r="35" spans="1:10">
      <c r="A35" s="107">
        <v>34</v>
      </c>
      <c r="B35" s="107" t="s">
        <v>379</v>
      </c>
      <c r="C35" s="107" t="s">
        <v>200</v>
      </c>
      <c r="D35" s="107" t="s">
        <v>515</v>
      </c>
      <c r="E35" s="107" t="s">
        <v>516</v>
      </c>
      <c r="F35" s="107" t="s">
        <v>517</v>
      </c>
      <c r="G35" s="107" t="s">
        <v>462</v>
      </c>
      <c r="J35" s="107" t="s">
        <v>340</v>
      </c>
    </row>
    <row r="36" spans="1:10">
      <c r="A36" s="107">
        <v>35</v>
      </c>
      <c r="B36" s="107" t="s">
        <v>379</v>
      </c>
      <c r="C36" s="107" t="s">
        <v>200</v>
      </c>
      <c r="D36" s="107" t="s">
        <v>518</v>
      </c>
      <c r="E36" s="107" t="s">
        <v>519</v>
      </c>
      <c r="F36" s="107" t="s">
        <v>520</v>
      </c>
      <c r="G36" s="107" t="s">
        <v>521</v>
      </c>
      <c r="J36" s="107" t="s">
        <v>340</v>
      </c>
    </row>
    <row r="37" spans="1:10">
      <c r="A37" s="107">
        <v>36</v>
      </c>
      <c r="B37" s="107" t="s">
        <v>379</v>
      </c>
      <c r="C37" s="107" t="s">
        <v>200</v>
      </c>
      <c r="D37" s="107" t="s">
        <v>522</v>
      </c>
      <c r="E37" s="107" t="s">
        <v>523</v>
      </c>
      <c r="F37" s="107" t="s">
        <v>524</v>
      </c>
      <c r="G37" s="107" t="s">
        <v>383</v>
      </c>
      <c r="J37" s="107" t="s">
        <v>340</v>
      </c>
    </row>
    <row r="38" spans="1:10">
      <c r="A38" s="107">
        <v>37</v>
      </c>
      <c r="B38" s="107" t="s">
        <v>379</v>
      </c>
      <c r="C38" s="107" t="s">
        <v>200</v>
      </c>
      <c r="D38" s="107" t="s">
        <v>525</v>
      </c>
      <c r="E38" s="107" t="s">
        <v>526</v>
      </c>
      <c r="F38" s="107" t="s">
        <v>527</v>
      </c>
      <c r="G38" s="107" t="s">
        <v>528</v>
      </c>
      <c r="J38" s="107" t="s">
        <v>340</v>
      </c>
    </row>
    <row r="39" spans="1:10">
      <c r="A39" s="107">
        <v>38</v>
      </c>
      <c r="B39" s="107" t="s">
        <v>379</v>
      </c>
      <c r="C39" s="107" t="s">
        <v>200</v>
      </c>
      <c r="D39" s="107" t="s">
        <v>529</v>
      </c>
      <c r="E39" s="107" t="s">
        <v>530</v>
      </c>
      <c r="F39" s="107" t="s">
        <v>531</v>
      </c>
      <c r="G39" s="107" t="s">
        <v>427</v>
      </c>
      <c r="J39" s="107" t="s">
        <v>340</v>
      </c>
    </row>
    <row r="40" spans="1:10">
      <c r="A40" s="107">
        <v>39</v>
      </c>
      <c r="B40" s="107" t="s">
        <v>379</v>
      </c>
      <c r="C40" s="107" t="s">
        <v>200</v>
      </c>
      <c r="D40" s="107" t="s">
        <v>532</v>
      </c>
      <c r="E40" s="107" t="s">
        <v>533</v>
      </c>
      <c r="F40" s="107" t="s">
        <v>534</v>
      </c>
      <c r="G40" s="107" t="s">
        <v>440</v>
      </c>
      <c r="H40" s="107" t="s">
        <v>535</v>
      </c>
      <c r="J40" s="107" t="s">
        <v>340</v>
      </c>
    </row>
    <row r="41" spans="1:10">
      <c r="A41" s="107">
        <v>40</v>
      </c>
      <c r="B41" s="107" t="s">
        <v>379</v>
      </c>
      <c r="C41" s="107" t="s">
        <v>200</v>
      </c>
      <c r="D41" s="107" t="s">
        <v>536</v>
      </c>
      <c r="E41" s="107" t="s">
        <v>537</v>
      </c>
      <c r="F41" s="107" t="s">
        <v>538</v>
      </c>
      <c r="G41" s="107" t="s">
        <v>413</v>
      </c>
      <c r="J41" s="107" t="s">
        <v>340</v>
      </c>
    </row>
    <row r="42" spans="1:10">
      <c r="A42" s="107">
        <v>41</v>
      </c>
      <c r="B42" s="107" t="s">
        <v>379</v>
      </c>
      <c r="C42" s="107" t="s">
        <v>200</v>
      </c>
      <c r="D42" s="107" t="s">
        <v>539</v>
      </c>
      <c r="E42" s="107" t="s">
        <v>540</v>
      </c>
      <c r="F42" s="107" t="s">
        <v>541</v>
      </c>
      <c r="G42" s="107" t="s">
        <v>413</v>
      </c>
      <c r="J42" s="107" t="s">
        <v>340</v>
      </c>
    </row>
    <row r="43" spans="1:10">
      <c r="A43" s="107">
        <v>42</v>
      </c>
      <c r="B43" s="107" t="s">
        <v>379</v>
      </c>
      <c r="C43" s="107" t="s">
        <v>200</v>
      </c>
      <c r="D43" s="107" t="s">
        <v>542</v>
      </c>
      <c r="E43" s="107" t="s">
        <v>543</v>
      </c>
      <c r="F43" s="107" t="s">
        <v>544</v>
      </c>
      <c r="G43" s="107" t="s">
        <v>383</v>
      </c>
      <c r="H43" s="107" t="s">
        <v>545</v>
      </c>
      <c r="J43" s="107" t="s">
        <v>340</v>
      </c>
    </row>
    <row r="44" spans="1:10">
      <c r="A44" s="107">
        <v>43</v>
      </c>
      <c r="B44" s="107" t="s">
        <v>379</v>
      </c>
      <c r="C44" s="107" t="s">
        <v>200</v>
      </c>
      <c r="D44" s="107" t="s">
        <v>546</v>
      </c>
      <c r="E44" s="107" t="s">
        <v>547</v>
      </c>
      <c r="F44" s="107" t="s">
        <v>548</v>
      </c>
      <c r="G44" s="107" t="s">
        <v>549</v>
      </c>
      <c r="J44" s="107" t="s">
        <v>340</v>
      </c>
    </row>
    <row r="45" spans="1:10">
      <c r="A45" s="107">
        <v>44</v>
      </c>
      <c r="B45" s="107" t="s">
        <v>379</v>
      </c>
      <c r="C45" s="107" t="s">
        <v>200</v>
      </c>
      <c r="D45" s="107" t="s">
        <v>550</v>
      </c>
      <c r="E45" s="107" t="s">
        <v>551</v>
      </c>
      <c r="F45" s="107" t="s">
        <v>552</v>
      </c>
      <c r="G45" s="107" t="s">
        <v>514</v>
      </c>
      <c r="J45" s="107" t="s">
        <v>340</v>
      </c>
    </row>
    <row r="46" spans="1:10">
      <c r="A46" s="107">
        <v>45</v>
      </c>
      <c r="B46" s="107" t="s">
        <v>379</v>
      </c>
      <c r="C46" s="107" t="s">
        <v>200</v>
      </c>
      <c r="D46" s="107" t="s">
        <v>553</v>
      </c>
      <c r="E46" s="107" t="s">
        <v>554</v>
      </c>
      <c r="F46" s="107" t="s">
        <v>555</v>
      </c>
      <c r="G46" s="107" t="s">
        <v>556</v>
      </c>
      <c r="J46" s="107" t="s">
        <v>340</v>
      </c>
    </row>
    <row r="47" spans="1:10">
      <c r="A47" s="107">
        <v>46</v>
      </c>
      <c r="B47" s="107" t="s">
        <v>379</v>
      </c>
      <c r="C47" s="107" t="s">
        <v>200</v>
      </c>
      <c r="D47" s="107" t="s">
        <v>557</v>
      </c>
      <c r="E47" s="107" t="s">
        <v>558</v>
      </c>
      <c r="F47" s="107" t="s">
        <v>555</v>
      </c>
      <c r="G47" s="107" t="s">
        <v>431</v>
      </c>
      <c r="J47" s="107" t="s">
        <v>340</v>
      </c>
    </row>
    <row r="48" spans="1:10">
      <c r="A48" s="107">
        <v>47</v>
      </c>
      <c r="B48" s="107" t="s">
        <v>379</v>
      </c>
      <c r="C48" s="107" t="s">
        <v>200</v>
      </c>
      <c r="D48" s="107" t="s">
        <v>559</v>
      </c>
      <c r="E48" s="107" t="s">
        <v>560</v>
      </c>
      <c r="F48" s="107" t="s">
        <v>452</v>
      </c>
      <c r="G48" s="107" t="s">
        <v>561</v>
      </c>
      <c r="J48" s="107" t="s">
        <v>340</v>
      </c>
    </row>
    <row r="49" spans="1:10">
      <c r="A49" s="107">
        <v>48</v>
      </c>
      <c r="B49" s="107" t="s">
        <v>379</v>
      </c>
      <c r="C49" s="107" t="s">
        <v>200</v>
      </c>
      <c r="D49" s="107" t="s">
        <v>562</v>
      </c>
      <c r="E49" s="107" t="s">
        <v>563</v>
      </c>
      <c r="F49" s="107" t="s">
        <v>564</v>
      </c>
      <c r="G49" s="107" t="s">
        <v>418</v>
      </c>
      <c r="J49" s="107" t="s">
        <v>340</v>
      </c>
    </row>
    <row r="50" spans="1:10">
      <c r="A50" s="107">
        <v>49</v>
      </c>
      <c r="B50" s="107" t="s">
        <v>379</v>
      </c>
      <c r="C50" s="107" t="s">
        <v>200</v>
      </c>
      <c r="D50" s="107" t="s">
        <v>565</v>
      </c>
      <c r="E50" s="107" t="s">
        <v>566</v>
      </c>
      <c r="F50" s="107" t="s">
        <v>567</v>
      </c>
      <c r="G50" s="107" t="s">
        <v>568</v>
      </c>
      <c r="H50" s="107" t="s">
        <v>569</v>
      </c>
      <c r="J50" s="107" t="s">
        <v>340</v>
      </c>
    </row>
    <row r="51" spans="1:10">
      <c r="A51" s="107">
        <v>50</v>
      </c>
      <c r="B51" s="107" t="s">
        <v>379</v>
      </c>
      <c r="C51" s="107" t="s">
        <v>200</v>
      </c>
      <c r="D51" s="107" t="s">
        <v>570</v>
      </c>
      <c r="E51" s="107" t="s">
        <v>571</v>
      </c>
      <c r="F51" s="107" t="s">
        <v>572</v>
      </c>
      <c r="G51" s="107" t="s">
        <v>528</v>
      </c>
      <c r="H51" s="107" t="s">
        <v>573</v>
      </c>
      <c r="J51" s="107" t="s">
        <v>340</v>
      </c>
    </row>
    <row r="52" spans="1:10">
      <c r="A52" s="107">
        <v>51</v>
      </c>
      <c r="B52" s="107" t="s">
        <v>379</v>
      </c>
      <c r="C52" s="107" t="s">
        <v>200</v>
      </c>
      <c r="D52" s="107" t="s">
        <v>574</v>
      </c>
      <c r="E52" s="107" t="s">
        <v>575</v>
      </c>
      <c r="F52" s="107" t="s">
        <v>576</v>
      </c>
      <c r="G52" s="107" t="s">
        <v>577</v>
      </c>
      <c r="H52" s="107" t="s">
        <v>578</v>
      </c>
      <c r="J52" s="107" t="s">
        <v>340</v>
      </c>
    </row>
    <row r="53" spans="1:10">
      <c r="A53" s="107">
        <v>52</v>
      </c>
      <c r="B53" s="107" t="s">
        <v>379</v>
      </c>
      <c r="C53" s="107" t="s">
        <v>200</v>
      </c>
      <c r="D53" s="107" t="s">
        <v>579</v>
      </c>
      <c r="E53" s="107" t="s">
        <v>575</v>
      </c>
      <c r="F53" s="107" t="s">
        <v>576</v>
      </c>
      <c r="G53" s="107" t="s">
        <v>580</v>
      </c>
      <c r="J53" s="107" t="s">
        <v>340</v>
      </c>
    </row>
    <row r="54" spans="1:10">
      <c r="A54" s="107">
        <v>53</v>
      </c>
      <c r="B54" s="107" t="s">
        <v>379</v>
      </c>
      <c r="C54" s="107" t="s">
        <v>200</v>
      </c>
      <c r="D54" s="107" t="s">
        <v>581</v>
      </c>
      <c r="E54" s="107" t="s">
        <v>582</v>
      </c>
      <c r="F54" s="107" t="s">
        <v>583</v>
      </c>
      <c r="G54" s="107" t="s">
        <v>584</v>
      </c>
      <c r="J54" s="107" t="s">
        <v>340</v>
      </c>
    </row>
    <row r="55" spans="1:10">
      <c r="A55" s="107">
        <v>54</v>
      </c>
      <c r="B55" s="107" t="s">
        <v>379</v>
      </c>
      <c r="C55" s="107" t="s">
        <v>200</v>
      </c>
      <c r="D55" s="107" t="s">
        <v>585</v>
      </c>
      <c r="E55" s="107" t="s">
        <v>586</v>
      </c>
      <c r="F55" s="107" t="s">
        <v>583</v>
      </c>
      <c r="G55" s="107" t="s">
        <v>587</v>
      </c>
      <c r="J55" s="107" t="s">
        <v>340</v>
      </c>
    </row>
    <row r="56" spans="1:10">
      <c r="A56" s="107">
        <v>55</v>
      </c>
      <c r="B56" s="107" t="s">
        <v>379</v>
      </c>
      <c r="C56" s="107" t="s">
        <v>200</v>
      </c>
      <c r="D56" s="107" t="s">
        <v>588</v>
      </c>
      <c r="E56" s="107" t="s">
        <v>589</v>
      </c>
      <c r="F56" s="107" t="s">
        <v>583</v>
      </c>
      <c r="G56" s="107" t="s">
        <v>590</v>
      </c>
      <c r="J56" s="107" t="s">
        <v>340</v>
      </c>
    </row>
    <row r="57" spans="1:10">
      <c r="A57" s="107">
        <v>56</v>
      </c>
      <c r="B57" s="107" t="s">
        <v>379</v>
      </c>
      <c r="C57" s="107" t="s">
        <v>200</v>
      </c>
      <c r="D57" s="107" t="s">
        <v>591</v>
      </c>
      <c r="E57" s="107" t="s">
        <v>592</v>
      </c>
      <c r="F57" s="107" t="s">
        <v>583</v>
      </c>
      <c r="G57" s="107" t="s">
        <v>593</v>
      </c>
      <c r="J57" s="107" t="s">
        <v>340</v>
      </c>
    </row>
    <row r="58" spans="1:10">
      <c r="A58" s="107">
        <v>57</v>
      </c>
      <c r="B58" s="107" t="s">
        <v>379</v>
      </c>
      <c r="C58" s="107" t="s">
        <v>200</v>
      </c>
      <c r="D58" s="107" t="s">
        <v>594</v>
      </c>
      <c r="E58" s="107" t="s">
        <v>595</v>
      </c>
      <c r="F58" s="107" t="s">
        <v>583</v>
      </c>
      <c r="G58" s="107" t="s">
        <v>596</v>
      </c>
      <c r="J58" s="107" t="s">
        <v>340</v>
      </c>
    </row>
    <row r="59" spans="1:10">
      <c r="A59" s="107">
        <v>58</v>
      </c>
      <c r="B59" s="107" t="s">
        <v>379</v>
      </c>
      <c r="C59" s="107" t="s">
        <v>200</v>
      </c>
      <c r="D59" s="107" t="s">
        <v>597</v>
      </c>
      <c r="E59" s="107" t="s">
        <v>598</v>
      </c>
      <c r="F59" s="107" t="s">
        <v>583</v>
      </c>
      <c r="G59" s="107" t="s">
        <v>599</v>
      </c>
      <c r="J59" s="107" t="s">
        <v>340</v>
      </c>
    </row>
    <row r="60" spans="1:10">
      <c r="A60" s="107">
        <v>59</v>
      </c>
      <c r="B60" s="107" t="s">
        <v>379</v>
      </c>
      <c r="C60" s="107" t="s">
        <v>200</v>
      </c>
      <c r="D60" s="107" t="s">
        <v>600</v>
      </c>
      <c r="E60" s="107" t="s">
        <v>601</v>
      </c>
      <c r="F60" s="107" t="s">
        <v>583</v>
      </c>
      <c r="G60" s="107" t="s">
        <v>602</v>
      </c>
      <c r="J60" s="107" t="s">
        <v>340</v>
      </c>
    </row>
    <row r="61" spans="1:10">
      <c r="A61" s="107">
        <v>60</v>
      </c>
      <c r="B61" s="107" t="s">
        <v>379</v>
      </c>
      <c r="C61" s="107" t="s">
        <v>200</v>
      </c>
      <c r="D61" s="107" t="s">
        <v>603</v>
      </c>
      <c r="E61" s="107" t="s">
        <v>604</v>
      </c>
      <c r="F61" s="107" t="s">
        <v>583</v>
      </c>
      <c r="G61" s="107" t="s">
        <v>605</v>
      </c>
      <c r="J61" s="107" t="s">
        <v>340</v>
      </c>
    </row>
    <row r="62" spans="1:10">
      <c r="A62" s="107">
        <v>61</v>
      </c>
      <c r="B62" s="107" t="s">
        <v>379</v>
      </c>
      <c r="C62" s="107" t="s">
        <v>200</v>
      </c>
      <c r="D62" s="107" t="s">
        <v>606</v>
      </c>
      <c r="E62" s="107" t="s">
        <v>607</v>
      </c>
      <c r="F62" s="107" t="s">
        <v>583</v>
      </c>
      <c r="G62" s="107" t="s">
        <v>608</v>
      </c>
      <c r="J62" s="107" t="s">
        <v>340</v>
      </c>
    </row>
    <row r="63" spans="1:10">
      <c r="A63" s="107">
        <v>62</v>
      </c>
      <c r="B63" s="107" t="s">
        <v>379</v>
      </c>
      <c r="C63" s="107" t="s">
        <v>200</v>
      </c>
      <c r="D63" s="107" t="s">
        <v>609</v>
      </c>
      <c r="E63" s="107" t="s">
        <v>610</v>
      </c>
      <c r="F63" s="107" t="s">
        <v>583</v>
      </c>
      <c r="G63" s="107" t="s">
        <v>611</v>
      </c>
      <c r="J63" s="107" t="s">
        <v>340</v>
      </c>
    </row>
    <row r="64" spans="1:10">
      <c r="A64" s="107">
        <v>63</v>
      </c>
      <c r="B64" s="107" t="s">
        <v>379</v>
      </c>
      <c r="C64" s="107" t="s">
        <v>200</v>
      </c>
      <c r="D64" s="107" t="s">
        <v>612</v>
      </c>
      <c r="E64" s="107" t="s">
        <v>613</v>
      </c>
      <c r="F64" s="107" t="s">
        <v>457</v>
      </c>
      <c r="G64" s="107" t="s">
        <v>614</v>
      </c>
      <c r="J64" s="107" t="s">
        <v>340</v>
      </c>
    </row>
    <row r="65" spans="1:10">
      <c r="A65" s="107">
        <v>64</v>
      </c>
      <c r="B65" s="107" t="s">
        <v>379</v>
      </c>
      <c r="C65" s="107" t="s">
        <v>200</v>
      </c>
      <c r="D65" s="107" t="s">
        <v>615</v>
      </c>
      <c r="E65" s="107" t="s">
        <v>616</v>
      </c>
      <c r="F65" s="107" t="s">
        <v>617</v>
      </c>
      <c r="G65" s="107" t="s">
        <v>618</v>
      </c>
      <c r="J65" s="107" t="s">
        <v>340</v>
      </c>
    </row>
    <row r="66" spans="1:10">
      <c r="A66" s="107">
        <v>65</v>
      </c>
      <c r="B66" s="107" t="s">
        <v>379</v>
      </c>
      <c r="C66" s="107" t="s">
        <v>200</v>
      </c>
      <c r="D66" s="107" t="s">
        <v>619</v>
      </c>
      <c r="E66" s="107" t="s">
        <v>620</v>
      </c>
      <c r="F66" s="107" t="s">
        <v>617</v>
      </c>
      <c r="G66" s="107" t="s">
        <v>621</v>
      </c>
      <c r="J66" s="107" t="s">
        <v>340</v>
      </c>
    </row>
    <row r="67" spans="1:10">
      <c r="A67" s="107">
        <v>66</v>
      </c>
      <c r="B67" s="107" t="s">
        <v>379</v>
      </c>
      <c r="C67" s="107" t="s">
        <v>200</v>
      </c>
      <c r="D67" s="107" t="s">
        <v>622</v>
      </c>
      <c r="E67" s="107" t="s">
        <v>623</v>
      </c>
      <c r="F67" s="107" t="s">
        <v>617</v>
      </c>
      <c r="G67" s="107" t="s">
        <v>624</v>
      </c>
      <c r="J67" s="107" t="s">
        <v>340</v>
      </c>
    </row>
    <row r="68" spans="1:10">
      <c r="A68" s="107">
        <v>67</v>
      </c>
      <c r="B68" s="107" t="s">
        <v>379</v>
      </c>
      <c r="C68" s="107" t="s">
        <v>200</v>
      </c>
      <c r="D68" s="107" t="s">
        <v>625</v>
      </c>
      <c r="E68" s="107" t="s">
        <v>626</v>
      </c>
      <c r="F68" s="107" t="s">
        <v>627</v>
      </c>
      <c r="G68" s="107" t="s">
        <v>628</v>
      </c>
      <c r="H68" s="107" t="s">
        <v>629</v>
      </c>
      <c r="J68" s="107" t="s">
        <v>340</v>
      </c>
    </row>
    <row r="69" spans="1:10">
      <c r="A69" s="107">
        <v>68</v>
      </c>
      <c r="B69" s="107" t="s">
        <v>379</v>
      </c>
      <c r="C69" s="107" t="s">
        <v>200</v>
      </c>
      <c r="D69" s="107" t="s">
        <v>630</v>
      </c>
      <c r="E69" s="107" t="s">
        <v>631</v>
      </c>
      <c r="F69" s="107" t="s">
        <v>632</v>
      </c>
      <c r="G69" s="107" t="s">
        <v>633</v>
      </c>
      <c r="J69" s="107" t="s">
        <v>340</v>
      </c>
    </row>
    <row r="70" spans="1:10">
      <c r="A70" s="107">
        <v>69</v>
      </c>
      <c r="B70" s="107" t="s">
        <v>379</v>
      </c>
      <c r="C70" s="107" t="s">
        <v>200</v>
      </c>
      <c r="D70" s="107" t="s">
        <v>634</v>
      </c>
      <c r="E70" s="107" t="s">
        <v>635</v>
      </c>
      <c r="F70" s="107" t="s">
        <v>636</v>
      </c>
      <c r="G70" s="107" t="s">
        <v>413</v>
      </c>
      <c r="J70" s="107" t="s">
        <v>340</v>
      </c>
    </row>
    <row r="71" spans="1:10">
      <c r="A71" s="107">
        <v>70</v>
      </c>
      <c r="B71" s="107" t="s">
        <v>379</v>
      </c>
      <c r="C71" s="107" t="s">
        <v>200</v>
      </c>
      <c r="D71" s="107" t="s">
        <v>637</v>
      </c>
      <c r="E71" s="107" t="s">
        <v>638</v>
      </c>
      <c r="F71" s="107" t="s">
        <v>639</v>
      </c>
      <c r="G71" s="107" t="s">
        <v>628</v>
      </c>
      <c r="H71" s="107" t="s">
        <v>629</v>
      </c>
      <c r="J71" s="107" t="s">
        <v>340</v>
      </c>
    </row>
    <row r="72" spans="1:10">
      <c r="A72" s="107">
        <v>71</v>
      </c>
      <c r="B72" s="107" t="s">
        <v>379</v>
      </c>
      <c r="C72" s="107" t="s">
        <v>200</v>
      </c>
      <c r="D72" s="107" t="s">
        <v>640</v>
      </c>
      <c r="E72" s="107" t="s">
        <v>641</v>
      </c>
      <c r="F72" s="107" t="s">
        <v>386</v>
      </c>
      <c r="G72" s="107" t="s">
        <v>642</v>
      </c>
      <c r="J72" s="107" t="s">
        <v>340</v>
      </c>
    </row>
    <row r="73" spans="1:10">
      <c r="A73" s="107">
        <v>72</v>
      </c>
      <c r="B73" s="107" t="s">
        <v>379</v>
      </c>
      <c r="C73" s="107" t="s">
        <v>200</v>
      </c>
      <c r="D73" s="107" t="s">
        <v>643</v>
      </c>
      <c r="E73" s="107" t="s">
        <v>644</v>
      </c>
      <c r="F73" s="107" t="s">
        <v>386</v>
      </c>
      <c r="G73" s="107" t="s">
        <v>645</v>
      </c>
      <c r="J73" s="107" t="s">
        <v>340</v>
      </c>
    </row>
    <row r="74" spans="1:10">
      <c r="A74" s="107">
        <v>73</v>
      </c>
      <c r="B74" s="107" t="s">
        <v>379</v>
      </c>
      <c r="C74" s="107" t="s">
        <v>200</v>
      </c>
      <c r="D74" s="107" t="s">
        <v>646</v>
      </c>
      <c r="E74" s="107" t="s">
        <v>647</v>
      </c>
      <c r="F74" s="107" t="s">
        <v>648</v>
      </c>
      <c r="G74" s="107" t="s">
        <v>649</v>
      </c>
      <c r="J74" s="107" t="s">
        <v>340</v>
      </c>
    </row>
    <row r="75" spans="1:10">
      <c r="A75" s="107">
        <v>74</v>
      </c>
      <c r="B75" s="107" t="s">
        <v>379</v>
      </c>
      <c r="C75" s="107" t="s">
        <v>200</v>
      </c>
      <c r="D75" s="107" t="s">
        <v>650</v>
      </c>
      <c r="E75" s="107" t="s">
        <v>647</v>
      </c>
      <c r="F75" s="107" t="s">
        <v>648</v>
      </c>
      <c r="G75" s="107" t="s">
        <v>651</v>
      </c>
      <c r="H75" s="107" t="s">
        <v>652</v>
      </c>
      <c r="J75" s="107" t="s">
        <v>340</v>
      </c>
    </row>
    <row r="76" spans="1:10">
      <c r="A76" s="107">
        <v>75</v>
      </c>
      <c r="B76" s="107" t="s">
        <v>379</v>
      </c>
      <c r="C76" s="107" t="s">
        <v>200</v>
      </c>
      <c r="D76" s="107" t="s">
        <v>653</v>
      </c>
      <c r="E76" s="107" t="s">
        <v>654</v>
      </c>
      <c r="F76" s="107" t="s">
        <v>655</v>
      </c>
      <c r="G76" s="107" t="s">
        <v>396</v>
      </c>
      <c r="J76" s="107" t="s">
        <v>340</v>
      </c>
    </row>
    <row r="77" spans="1:10">
      <c r="A77" s="107">
        <v>76</v>
      </c>
      <c r="B77" s="107" t="s">
        <v>379</v>
      </c>
      <c r="C77" s="107" t="s">
        <v>200</v>
      </c>
      <c r="D77" s="107" t="s">
        <v>656</v>
      </c>
      <c r="E77" s="107" t="s">
        <v>657</v>
      </c>
      <c r="F77" s="107" t="s">
        <v>658</v>
      </c>
      <c r="G77" s="107" t="s">
        <v>427</v>
      </c>
      <c r="J77" s="107" t="s">
        <v>340</v>
      </c>
    </row>
    <row r="78" spans="1:10">
      <c r="A78" s="107">
        <v>77</v>
      </c>
      <c r="B78" s="107" t="s">
        <v>379</v>
      </c>
      <c r="C78" s="107" t="s">
        <v>200</v>
      </c>
      <c r="D78" s="107" t="s">
        <v>659</v>
      </c>
      <c r="E78" s="107" t="s">
        <v>660</v>
      </c>
      <c r="F78" s="107" t="s">
        <v>661</v>
      </c>
      <c r="G78" s="107" t="s">
        <v>423</v>
      </c>
      <c r="J78" s="107" t="s">
        <v>340</v>
      </c>
    </row>
    <row r="79" spans="1:10">
      <c r="A79" s="107">
        <v>78</v>
      </c>
      <c r="B79" s="107" t="s">
        <v>379</v>
      </c>
      <c r="C79" s="107" t="s">
        <v>200</v>
      </c>
      <c r="D79" s="107" t="s">
        <v>662</v>
      </c>
      <c r="E79" s="107" t="s">
        <v>663</v>
      </c>
      <c r="F79" s="107" t="s">
        <v>664</v>
      </c>
      <c r="G79" s="107" t="s">
        <v>665</v>
      </c>
      <c r="J79" s="107" t="s">
        <v>340</v>
      </c>
    </row>
    <row r="80" spans="1:10">
      <c r="A80" s="107">
        <v>79</v>
      </c>
      <c r="B80" s="107" t="s">
        <v>379</v>
      </c>
      <c r="C80" s="107" t="s">
        <v>200</v>
      </c>
      <c r="D80" s="107" t="s">
        <v>666</v>
      </c>
      <c r="E80" s="107" t="s">
        <v>667</v>
      </c>
      <c r="F80" s="107" t="s">
        <v>668</v>
      </c>
      <c r="G80" s="107" t="s">
        <v>418</v>
      </c>
      <c r="J80" s="107" t="s">
        <v>340</v>
      </c>
    </row>
    <row r="81" spans="1:10">
      <c r="A81" s="107">
        <v>80</v>
      </c>
      <c r="B81" s="107" t="s">
        <v>379</v>
      </c>
      <c r="C81" s="107" t="s">
        <v>200</v>
      </c>
      <c r="D81" s="107" t="s">
        <v>669</v>
      </c>
      <c r="E81" s="107" t="s">
        <v>670</v>
      </c>
      <c r="F81" s="107" t="s">
        <v>671</v>
      </c>
      <c r="G81" s="107" t="s">
        <v>383</v>
      </c>
      <c r="H81" s="107" t="s">
        <v>672</v>
      </c>
      <c r="J81" s="107" t="s">
        <v>340</v>
      </c>
    </row>
    <row r="82" spans="1:10">
      <c r="A82" s="107">
        <v>81</v>
      </c>
      <c r="B82" s="107" t="s">
        <v>379</v>
      </c>
      <c r="C82" s="107" t="s">
        <v>200</v>
      </c>
      <c r="D82" s="107" t="s">
        <v>673</v>
      </c>
      <c r="E82" s="107" t="s">
        <v>674</v>
      </c>
      <c r="F82" s="107" t="s">
        <v>675</v>
      </c>
      <c r="G82" s="107" t="s">
        <v>549</v>
      </c>
      <c r="J82" s="107" t="s">
        <v>340</v>
      </c>
    </row>
    <row r="83" spans="1:10">
      <c r="A83" s="107">
        <v>82</v>
      </c>
      <c r="B83" s="107" t="s">
        <v>379</v>
      </c>
      <c r="C83" s="107" t="s">
        <v>200</v>
      </c>
      <c r="D83" s="107" t="s">
        <v>676</v>
      </c>
      <c r="E83" s="107" t="s">
        <v>677</v>
      </c>
      <c r="F83" s="107" t="s">
        <v>678</v>
      </c>
      <c r="G83" s="107" t="s">
        <v>549</v>
      </c>
      <c r="J83" s="107" t="s">
        <v>340</v>
      </c>
    </row>
    <row r="84" spans="1:10">
      <c r="A84" s="107">
        <v>83</v>
      </c>
      <c r="B84" s="107" t="s">
        <v>379</v>
      </c>
      <c r="C84" s="107" t="s">
        <v>200</v>
      </c>
      <c r="D84" s="107" t="s">
        <v>679</v>
      </c>
      <c r="E84" s="107" t="s">
        <v>680</v>
      </c>
      <c r="F84" s="107" t="s">
        <v>681</v>
      </c>
      <c r="G84" s="107" t="s">
        <v>396</v>
      </c>
      <c r="H84" s="107" t="s">
        <v>682</v>
      </c>
      <c r="J84" s="107" t="s">
        <v>340</v>
      </c>
    </row>
    <row r="85" spans="1:10">
      <c r="A85" s="107">
        <v>84</v>
      </c>
      <c r="B85" s="107" t="s">
        <v>379</v>
      </c>
      <c r="C85" s="107" t="s">
        <v>200</v>
      </c>
      <c r="D85" s="107" t="s">
        <v>683</v>
      </c>
      <c r="E85" s="107" t="s">
        <v>684</v>
      </c>
      <c r="F85" s="107" t="s">
        <v>685</v>
      </c>
      <c r="G85" s="107" t="s">
        <v>503</v>
      </c>
      <c r="J85" s="107" t="s">
        <v>340</v>
      </c>
    </row>
    <row r="86" spans="1:10">
      <c r="A86" s="107">
        <v>85</v>
      </c>
      <c r="B86" s="107" t="s">
        <v>379</v>
      </c>
      <c r="C86" s="107" t="s">
        <v>200</v>
      </c>
      <c r="D86" s="107" t="s">
        <v>686</v>
      </c>
      <c r="E86" s="107" t="s">
        <v>687</v>
      </c>
      <c r="F86" s="107" t="s">
        <v>688</v>
      </c>
      <c r="G86" s="107" t="s">
        <v>427</v>
      </c>
      <c r="J86" s="107" t="s">
        <v>340</v>
      </c>
    </row>
    <row r="87" spans="1:10">
      <c r="A87" s="107">
        <v>86</v>
      </c>
      <c r="B87" s="107" t="s">
        <v>379</v>
      </c>
      <c r="C87" s="107" t="s">
        <v>200</v>
      </c>
      <c r="D87" s="107" t="s">
        <v>689</v>
      </c>
      <c r="E87" s="107" t="s">
        <v>690</v>
      </c>
      <c r="F87" s="107" t="s">
        <v>691</v>
      </c>
      <c r="G87" s="107" t="s">
        <v>503</v>
      </c>
      <c r="J87" s="107" t="s">
        <v>340</v>
      </c>
    </row>
    <row r="88" spans="1:10">
      <c r="A88" s="107">
        <v>87</v>
      </c>
      <c r="B88" s="107" t="s">
        <v>379</v>
      </c>
      <c r="C88" s="107" t="s">
        <v>200</v>
      </c>
      <c r="D88" s="107" t="s">
        <v>692</v>
      </c>
      <c r="E88" s="107" t="s">
        <v>693</v>
      </c>
      <c r="F88" s="107" t="s">
        <v>694</v>
      </c>
      <c r="G88" s="107" t="s">
        <v>549</v>
      </c>
      <c r="J88" s="107" t="s">
        <v>340</v>
      </c>
    </row>
    <row r="89" spans="1:10">
      <c r="A89" s="107">
        <v>88</v>
      </c>
      <c r="B89" s="107" t="s">
        <v>379</v>
      </c>
      <c r="C89" s="107" t="s">
        <v>200</v>
      </c>
      <c r="D89" s="107" t="s">
        <v>695</v>
      </c>
      <c r="E89" s="107" t="s">
        <v>696</v>
      </c>
      <c r="F89" s="107" t="s">
        <v>697</v>
      </c>
      <c r="G89" s="107" t="s">
        <v>549</v>
      </c>
      <c r="J89" s="107" t="s">
        <v>340</v>
      </c>
    </row>
    <row r="90" spans="1:10">
      <c r="A90" s="107">
        <v>89</v>
      </c>
      <c r="B90" s="107" t="s">
        <v>379</v>
      </c>
      <c r="C90" s="107" t="s">
        <v>200</v>
      </c>
      <c r="D90" s="107" t="s">
        <v>698</v>
      </c>
      <c r="E90" s="107" t="s">
        <v>699</v>
      </c>
      <c r="F90" s="107" t="s">
        <v>700</v>
      </c>
      <c r="G90" s="107" t="s">
        <v>633</v>
      </c>
      <c r="H90" s="107" t="s">
        <v>701</v>
      </c>
      <c r="J90" s="107" t="s">
        <v>340</v>
      </c>
    </row>
    <row r="91" spans="1:10">
      <c r="A91" s="107">
        <v>90</v>
      </c>
      <c r="B91" s="107" t="s">
        <v>379</v>
      </c>
      <c r="C91" s="107" t="s">
        <v>200</v>
      </c>
      <c r="D91" s="107" t="s">
        <v>702</v>
      </c>
      <c r="E91" s="107" t="s">
        <v>703</v>
      </c>
      <c r="F91" s="107" t="s">
        <v>704</v>
      </c>
      <c r="G91" s="107" t="s">
        <v>705</v>
      </c>
      <c r="H91" s="107" t="s">
        <v>706</v>
      </c>
      <c r="J91" s="107" t="s">
        <v>340</v>
      </c>
    </row>
    <row r="92" spans="1:10">
      <c r="A92" s="107">
        <v>91</v>
      </c>
      <c r="B92" s="107" t="s">
        <v>379</v>
      </c>
      <c r="C92" s="107" t="s">
        <v>200</v>
      </c>
      <c r="D92" s="107" t="s">
        <v>707</v>
      </c>
      <c r="E92" s="107" t="s">
        <v>708</v>
      </c>
      <c r="F92" s="107" t="s">
        <v>709</v>
      </c>
      <c r="G92" s="107" t="s">
        <v>549</v>
      </c>
      <c r="J92" s="107" t="s">
        <v>340</v>
      </c>
    </row>
    <row r="93" spans="1:10">
      <c r="A93" s="107">
        <v>92</v>
      </c>
      <c r="B93" s="107" t="s">
        <v>379</v>
      </c>
      <c r="C93" s="107" t="s">
        <v>200</v>
      </c>
      <c r="D93" s="107" t="s">
        <v>710</v>
      </c>
      <c r="E93" s="107" t="s">
        <v>711</v>
      </c>
      <c r="F93" s="107" t="s">
        <v>457</v>
      </c>
      <c r="G93" s="107" t="s">
        <v>396</v>
      </c>
      <c r="J93" s="107" t="s">
        <v>340</v>
      </c>
    </row>
    <row r="94" spans="1:10">
      <c r="A94" s="107">
        <v>93</v>
      </c>
      <c r="B94" s="107" t="s">
        <v>379</v>
      </c>
      <c r="C94" s="107" t="s">
        <v>200</v>
      </c>
      <c r="D94" s="107" t="s">
        <v>712</v>
      </c>
      <c r="E94" s="107" t="s">
        <v>713</v>
      </c>
      <c r="F94" s="107" t="s">
        <v>714</v>
      </c>
      <c r="G94" s="107" t="s">
        <v>715</v>
      </c>
      <c r="H94" s="107" t="s">
        <v>716</v>
      </c>
      <c r="J94" s="107" t="s">
        <v>340</v>
      </c>
    </row>
    <row r="95" spans="1:10">
      <c r="A95" s="107">
        <v>94</v>
      </c>
      <c r="B95" s="107" t="s">
        <v>379</v>
      </c>
      <c r="C95" s="107" t="s">
        <v>200</v>
      </c>
      <c r="D95" s="107" t="s">
        <v>717</v>
      </c>
      <c r="E95" s="107" t="s">
        <v>718</v>
      </c>
      <c r="F95" s="107" t="s">
        <v>719</v>
      </c>
      <c r="G95" s="107" t="s">
        <v>396</v>
      </c>
      <c r="J95" s="107" t="s">
        <v>340</v>
      </c>
    </row>
    <row r="96" spans="1:10">
      <c r="A96" s="107">
        <v>95</v>
      </c>
      <c r="B96" s="107" t="s">
        <v>379</v>
      </c>
      <c r="C96" s="107" t="s">
        <v>200</v>
      </c>
      <c r="D96" s="107" t="s">
        <v>720</v>
      </c>
      <c r="E96" s="107" t="s">
        <v>721</v>
      </c>
      <c r="F96" s="107" t="s">
        <v>722</v>
      </c>
      <c r="G96" s="107" t="s">
        <v>427</v>
      </c>
      <c r="J96" s="107" t="s">
        <v>340</v>
      </c>
    </row>
    <row r="97" spans="1:10">
      <c r="A97" s="107">
        <v>96</v>
      </c>
      <c r="B97" s="107" t="s">
        <v>379</v>
      </c>
      <c r="C97" s="107" t="s">
        <v>200</v>
      </c>
      <c r="D97" s="107" t="s">
        <v>723</v>
      </c>
      <c r="E97" s="107" t="s">
        <v>724</v>
      </c>
      <c r="F97" s="107" t="s">
        <v>725</v>
      </c>
      <c r="G97" s="107" t="s">
        <v>427</v>
      </c>
      <c r="J97" s="107" t="s">
        <v>340</v>
      </c>
    </row>
    <row r="98" spans="1:10">
      <c r="A98" s="107">
        <v>97</v>
      </c>
      <c r="B98" s="107" t="s">
        <v>379</v>
      </c>
      <c r="C98" s="107" t="s">
        <v>200</v>
      </c>
      <c r="D98" s="107" t="s">
        <v>726</v>
      </c>
      <c r="E98" s="107" t="s">
        <v>727</v>
      </c>
      <c r="F98" s="107" t="s">
        <v>728</v>
      </c>
      <c r="G98" s="107" t="s">
        <v>396</v>
      </c>
      <c r="J98" s="107" t="s">
        <v>340</v>
      </c>
    </row>
    <row r="99" spans="1:10">
      <c r="A99" s="107">
        <v>98</v>
      </c>
      <c r="B99" s="107" t="s">
        <v>379</v>
      </c>
      <c r="C99" s="107" t="s">
        <v>200</v>
      </c>
      <c r="D99" s="107" t="s">
        <v>729</v>
      </c>
      <c r="E99" s="107" t="s">
        <v>730</v>
      </c>
      <c r="F99" s="107" t="s">
        <v>731</v>
      </c>
      <c r="G99" s="107" t="s">
        <v>633</v>
      </c>
      <c r="H99" s="107" t="s">
        <v>732</v>
      </c>
      <c r="J99" s="107" t="s">
        <v>340</v>
      </c>
    </row>
    <row r="100" spans="1:10">
      <c r="A100" s="107">
        <v>99</v>
      </c>
      <c r="B100" s="107" t="s">
        <v>379</v>
      </c>
      <c r="C100" s="107" t="s">
        <v>200</v>
      </c>
      <c r="D100" s="107" t="s">
        <v>733</v>
      </c>
      <c r="E100" s="107" t="s">
        <v>734</v>
      </c>
      <c r="F100" s="107" t="s">
        <v>735</v>
      </c>
      <c r="G100" s="107" t="s">
        <v>633</v>
      </c>
      <c r="J100" s="107" t="s">
        <v>340</v>
      </c>
    </row>
    <row r="101" spans="1:10">
      <c r="A101" s="107">
        <v>100</v>
      </c>
      <c r="B101" s="107" t="s">
        <v>379</v>
      </c>
      <c r="C101" s="107" t="s">
        <v>200</v>
      </c>
      <c r="D101" s="107" t="s">
        <v>736</v>
      </c>
      <c r="E101" s="107" t="s">
        <v>737</v>
      </c>
      <c r="F101" s="107" t="s">
        <v>648</v>
      </c>
      <c r="G101" s="107" t="s">
        <v>738</v>
      </c>
      <c r="J101" s="107" t="s">
        <v>340</v>
      </c>
    </row>
    <row r="102" spans="1:10">
      <c r="A102" s="107">
        <v>101</v>
      </c>
      <c r="B102" s="107" t="s">
        <v>379</v>
      </c>
      <c r="C102" s="107" t="s">
        <v>200</v>
      </c>
      <c r="D102" s="107" t="s">
        <v>739</v>
      </c>
      <c r="E102" s="107" t="s">
        <v>740</v>
      </c>
      <c r="F102" s="107" t="s">
        <v>741</v>
      </c>
      <c r="G102" s="107" t="s">
        <v>633</v>
      </c>
      <c r="J102" s="107" t="s">
        <v>340</v>
      </c>
    </row>
    <row r="103" spans="1:10">
      <c r="A103" s="107">
        <v>102</v>
      </c>
      <c r="B103" s="107" t="s">
        <v>379</v>
      </c>
      <c r="C103" s="107" t="s">
        <v>200</v>
      </c>
      <c r="D103" s="107" t="s">
        <v>742</v>
      </c>
      <c r="E103" s="107" t="s">
        <v>743</v>
      </c>
      <c r="F103" s="107" t="s">
        <v>744</v>
      </c>
      <c r="G103" s="107" t="s">
        <v>745</v>
      </c>
      <c r="J103" s="107" t="s">
        <v>340</v>
      </c>
    </row>
    <row r="104" spans="1:10">
      <c r="A104" s="107">
        <v>103</v>
      </c>
      <c r="B104" s="107" t="s">
        <v>379</v>
      </c>
      <c r="C104" s="107" t="s">
        <v>200</v>
      </c>
      <c r="D104" s="107" t="s">
        <v>746</v>
      </c>
      <c r="E104" s="107" t="s">
        <v>747</v>
      </c>
      <c r="F104" s="107" t="s">
        <v>748</v>
      </c>
      <c r="G104" s="107" t="s">
        <v>413</v>
      </c>
      <c r="J104" s="107" t="s">
        <v>340</v>
      </c>
    </row>
    <row r="105" spans="1:10">
      <c r="A105" s="107">
        <v>104</v>
      </c>
      <c r="B105" s="107" t="s">
        <v>379</v>
      </c>
      <c r="C105" s="107" t="s">
        <v>200</v>
      </c>
      <c r="D105" s="107" t="s">
        <v>749</v>
      </c>
      <c r="E105" s="107" t="s">
        <v>750</v>
      </c>
      <c r="F105" s="107" t="s">
        <v>751</v>
      </c>
      <c r="G105" s="107" t="s">
        <v>427</v>
      </c>
      <c r="J105" s="107" t="s">
        <v>340</v>
      </c>
    </row>
    <row r="106" spans="1:10">
      <c r="A106" s="107">
        <v>105</v>
      </c>
      <c r="B106" s="107" t="s">
        <v>379</v>
      </c>
      <c r="C106" s="107" t="s">
        <v>200</v>
      </c>
      <c r="D106" s="107" t="s">
        <v>752</v>
      </c>
      <c r="E106" s="107" t="s">
        <v>753</v>
      </c>
      <c r="F106" s="107" t="s">
        <v>754</v>
      </c>
      <c r="G106" s="107" t="s">
        <v>427</v>
      </c>
      <c r="H106" s="107" t="s">
        <v>755</v>
      </c>
      <c r="J106" s="107" t="s">
        <v>340</v>
      </c>
    </row>
    <row r="107" spans="1:10">
      <c r="A107" s="107">
        <v>106</v>
      </c>
      <c r="B107" s="107" t="s">
        <v>379</v>
      </c>
      <c r="C107" s="107" t="s">
        <v>200</v>
      </c>
      <c r="D107" s="107" t="s">
        <v>756</v>
      </c>
      <c r="E107" s="107" t="s">
        <v>757</v>
      </c>
      <c r="F107" s="107" t="s">
        <v>758</v>
      </c>
      <c r="G107" s="107" t="s">
        <v>759</v>
      </c>
      <c r="J107" s="107" t="s">
        <v>340</v>
      </c>
    </row>
    <row r="108" spans="1:10">
      <c r="A108" s="107">
        <v>107</v>
      </c>
      <c r="B108" s="107" t="s">
        <v>379</v>
      </c>
      <c r="C108" s="107" t="s">
        <v>200</v>
      </c>
      <c r="D108" s="107" t="s">
        <v>760</v>
      </c>
      <c r="E108" s="107" t="s">
        <v>761</v>
      </c>
      <c r="F108" s="107" t="s">
        <v>762</v>
      </c>
      <c r="G108" s="107" t="s">
        <v>427</v>
      </c>
      <c r="J108" s="107" t="s">
        <v>340</v>
      </c>
    </row>
    <row r="109" spans="1:10">
      <c r="A109" s="107">
        <v>108</v>
      </c>
      <c r="B109" s="107" t="s">
        <v>379</v>
      </c>
      <c r="C109" s="107" t="s">
        <v>200</v>
      </c>
      <c r="D109" s="107" t="s">
        <v>763</v>
      </c>
      <c r="E109" s="107" t="s">
        <v>764</v>
      </c>
      <c r="F109" s="107" t="s">
        <v>765</v>
      </c>
      <c r="G109" s="107" t="s">
        <v>418</v>
      </c>
      <c r="J109" s="107" t="s">
        <v>340</v>
      </c>
    </row>
    <row r="110" spans="1:10">
      <c r="A110" s="107">
        <v>109</v>
      </c>
      <c r="B110" s="107" t="s">
        <v>379</v>
      </c>
      <c r="C110" s="107" t="s">
        <v>200</v>
      </c>
      <c r="D110" s="107" t="s">
        <v>766</v>
      </c>
      <c r="E110" s="107" t="s">
        <v>767</v>
      </c>
      <c r="F110" s="107" t="s">
        <v>768</v>
      </c>
      <c r="G110" s="107" t="s">
        <v>633</v>
      </c>
      <c r="J110" s="107" t="s">
        <v>340</v>
      </c>
    </row>
    <row r="111" spans="1:10">
      <c r="A111" s="107">
        <v>110</v>
      </c>
      <c r="B111" s="107" t="s">
        <v>379</v>
      </c>
      <c r="C111" s="107" t="s">
        <v>200</v>
      </c>
      <c r="D111" s="107" t="s">
        <v>769</v>
      </c>
      <c r="E111" s="107" t="s">
        <v>770</v>
      </c>
      <c r="F111" s="107" t="s">
        <v>771</v>
      </c>
      <c r="G111" s="107" t="s">
        <v>427</v>
      </c>
      <c r="J111" s="107" t="s">
        <v>340</v>
      </c>
    </row>
    <row r="112" spans="1:10">
      <c r="A112" s="107">
        <v>111</v>
      </c>
      <c r="B112" s="107" t="s">
        <v>379</v>
      </c>
      <c r="C112" s="107" t="s">
        <v>200</v>
      </c>
      <c r="D112" s="107" t="s">
        <v>772</v>
      </c>
      <c r="E112" s="107" t="s">
        <v>773</v>
      </c>
      <c r="F112" s="107" t="s">
        <v>774</v>
      </c>
      <c r="G112" s="107" t="s">
        <v>775</v>
      </c>
      <c r="J112" s="107" t="s">
        <v>340</v>
      </c>
    </row>
    <row r="113" spans="1:10">
      <c r="A113" s="107">
        <v>112</v>
      </c>
      <c r="B113" s="107" t="s">
        <v>379</v>
      </c>
      <c r="C113" s="107" t="s">
        <v>200</v>
      </c>
      <c r="D113" s="107" t="s">
        <v>776</v>
      </c>
      <c r="E113" s="107" t="s">
        <v>777</v>
      </c>
      <c r="F113" s="107" t="s">
        <v>778</v>
      </c>
      <c r="G113" s="107" t="s">
        <v>396</v>
      </c>
      <c r="H113" s="107" t="s">
        <v>779</v>
      </c>
      <c r="J113" s="107" t="s">
        <v>340</v>
      </c>
    </row>
    <row r="114" spans="1:10">
      <c r="A114" s="107">
        <v>113</v>
      </c>
      <c r="B114" s="107" t="s">
        <v>379</v>
      </c>
      <c r="C114" s="107" t="s">
        <v>200</v>
      </c>
      <c r="D114" s="107" t="s">
        <v>780</v>
      </c>
      <c r="E114" s="107" t="s">
        <v>781</v>
      </c>
      <c r="F114" s="107" t="s">
        <v>782</v>
      </c>
      <c r="G114" s="107" t="s">
        <v>396</v>
      </c>
      <c r="J114" s="107" t="s">
        <v>340</v>
      </c>
    </row>
    <row r="115" spans="1:10">
      <c r="A115" s="107">
        <v>114</v>
      </c>
      <c r="B115" s="107" t="s">
        <v>379</v>
      </c>
      <c r="C115" s="107" t="s">
        <v>200</v>
      </c>
      <c r="D115" s="107" t="s">
        <v>783</v>
      </c>
      <c r="E115" s="107" t="s">
        <v>784</v>
      </c>
      <c r="F115" s="107" t="s">
        <v>785</v>
      </c>
      <c r="G115" s="107" t="s">
        <v>396</v>
      </c>
      <c r="J115" s="107" t="s">
        <v>340</v>
      </c>
    </row>
    <row r="116" spans="1:10">
      <c r="A116" s="107">
        <v>115</v>
      </c>
      <c r="B116" s="107" t="s">
        <v>379</v>
      </c>
      <c r="C116" s="107" t="s">
        <v>200</v>
      </c>
      <c r="D116" s="107" t="s">
        <v>786</v>
      </c>
      <c r="E116" s="107" t="s">
        <v>787</v>
      </c>
      <c r="F116" s="107" t="s">
        <v>788</v>
      </c>
      <c r="G116" s="107" t="s">
        <v>431</v>
      </c>
      <c r="J116" s="107" t="s">
        <v>340</v>
      </c>
    </row>
    <row r="117" spans="1:10">
      <c r="A117" s="107">
        <v>116</v>
      </c>
      <c r="B117" s="107" t="s">
        <v>379</v>
      </c>
      <c r="C117" s="107" t="s">
        <v>200</v>
      </c>
      <c r="D117" s="107" t="s">
        <v>789</v>
      </c>
      <c r="E117" s="107" t="s">
        <v>790</v>
      </c>
      <c r="F117" s="107" t="s">
        <v>791</v>
      </c>
      <c r="G117" s="107" t="s">
        <v>792</v>
      </c>
      <c r="H117" s="107" t="s">
        <v>793</v>
      </c>
      <c r="J117" s="107" t="s">
        <v>340</v>
      </c>
    </row>
    <row r="118" spans="1:10">
      <c r="A118" s="107">
        <v>117</v>
      </c>
      <c r="B118" s="107" t="s">
        <v>379</v>
      </c>
      <c r="C118" s="107" t="s">
        <v>200</v>
      </c>
      <c r="D118" s="107" t="s">
        <v>794</v>
      </c>
      <c r="E118" s="107" t="s">
        <v>795</v>
      </c>
      <c r="F118" s="107" t="s">
        <v>796</v>
      </c>
      <c r="G118" s="107" t="s">
        <v>665</v>
      </c>
      <c r="H118" s="107" t="s">
        <v>797</v>
      </c>
      <c r="J118" s="107" t="s">
        <v>340</v>
      </c>
    </row>
    <row r="119" spans="1:10">
      <c r="A119" s="107">
        <v>118</v>
      </c>
      <c r="B119" s="107" t="s">
        <v>379</v>
      </c>
      <c r="C119" s="107" t="s">
        <v>200</v>
      </c>
      <c r="D119" s="107" t="s">
        <v>798</v>
      </c>
      <c r="E119" s="107" t="s">
        <v>799</v>
      </c>
      <c r="F119" s="107" t="s">
        <v>800</v>
      </c>
      <c r="G119" s="107" t="s">
        <v>549</v>
      </c>
      <c r="H119" s="107" t="s">
        <v>801</v>
      </c>
      <c r="J119" s="107" t="s">
        <v>340</v>
      </c>
    </row>
    <row r="120" spans="1:10">
      <c r="A120" s="107">
        <v>119</v>
      </c>
      <c r="B120" s="107" t="s">
        <v>379</v>
      </c>
      <c r="C120" s="107" t="s">
        <v>200</v>
      </c>
      <c r="D120" s="107" t="s">
        <v>802</v>
      </c>
      <c r="E120" s="107" t="s">
        <v>803</v>
      </c>
      <c r="F120" s="107" t="s">
        <v>788</v>
      </c>
      <c r="G120" s="107" t="s">
        <v>804</v>
      </c>
      <c r="J120" s="107" t="s">
        <v>340</v>
      </c>
    </row>
    <row r="121" spans="1:10">
      <c r="A121" s="107">
        <v>120</v>
      </c>
      <c r="B121" s="107" t="s">
        <v>379</v>
      </c>
      <c r="C121" s="107" t="s">
        <v>200</v>
      </c>
      <c r="D121" s="107" t="s">
        <v>805</v>
      </c>
      <c r="E121" s="107" t="s">
        <v>806</v>
      </c>
      <c r="F121" s="107" t="s">
        <v>807</v>
      </c>
      <c r="G121" s="107" t="s">
        <v>503</v>
      </c>
      <c r="J121" s="107" t="s">
        <v>340</v>
      </c>
    </row>
    <row r="122" spans="1:10">
      <c r="A122" s="107">
        <v>121</v>
      </c>
      <c r="B122" s="107" t="s">
        <v>379</v>
      </c>
      <c r="C122" s="107" t="s">
        <v>200</v>
      </c>
      <c r="D122" s="107" t="s">
        <v>808</v>
      </c>
      <c r="E122" s="107" t="s">
        <v>809</v>
      </c>
      <c r="F122" s="107" t="s">
        <v>810</v>
      </c>
      <c r="G122" s="107" t="s">
        <v>396</v>
      </c>
      <c r="J122" s="107" t="s">
        <v>340</v>
      </c>
    </row>
    <row r="123" spans="1:10">
      <c r="A123" s="107">
        <v>122</v>
      </c>
      <c r="B123" s="107" t="s">
        <v>379</v>
      </c>
      <c r="C123" s="107" t="s">
        <v>200</v>
      </c>
      <c r="D123" s="107" t="s">
        <v>811</v>
      </c>
      <c r="E123" s="107" t="s">
        <v>812</v>
      </c>
      <c r="F123" s="107" t="s">
        <v>813</v>
      </c>
      <c r="G123" s="107" t="s">
        <v>383</v>
      </c>
      <c r="J123" s="107" t="s">
        <v>340</v>
      </c>
    </row>
    <row r="124" spans="1:10">
      <c r="A124" s="107">
        <v>123</v>
      </c>
      <c r="B124" s="107" t="s">
        <v>379</v>
      </c>
      <c r="C124" s="107" t="s">
        <v>200</v>
      </c>
      <c r="D124" s="107" t="s">
        <v>814</v>
      </c>
      <c r="E124" s="107" t="s">
        <v>815</v>
      </c>
      <c r="F124" s="107" t="s">
        <v>386</v>
      </c>
      <c r="G124" s="107" t="s">
        <v>816</v>
      </c>
      <c r="J124" s="107" t="s">
        <v>340</v>
      </c>
    </row>
    <row r="125" spans="1:10">
      <c r="A125" s="107">
        <v>124</v>
      </c>
      <c r="B125" s="107" t="s">
        <v>379</v>
      </c>
      <c r="C125" s="107" t="s">
        <v>200</v>
      </c>
      <c r="D125" s="107" t="s">
        <v>817</v>
      </c>
      <c r="E125" s="107" t="s">
        <v>818</v>
      </c>
      <c r="F125" s="107" t="s">
        <v>819</v>
      </c>
      <c r="G125" s="107" t="s">
        <v>396</v>
      </c>
      <c r="J125" s="107" t="s">
        <v>340</v>
      </c>
    </row>
    <row r="126" spans="1:10">
      <c r="A126" s="107">
        <v>125</v>
      </c>
      <c r="B126" s="107" t="s">
        <v>379</v>
      </c>
      <c r="C126" s="107" t="s">
        <v>200</v>
      </c>
      <c r="D126" s="107" t="s">
        <v>820</v>
      </c>
      <c r="E126" s="107" t="s">
        <v>821</v>
      </c>
      <c r="F126" s="107" t="s">
        <v>822</v>
      </c>
      <c r="G126" s="107" t="s">
        <v>396</v>
      </c>
      <c r="J126" s="107" t="s">
        <v>340</v>
      </c>
    </row>
    <row r="127" spans="1:10">
      <c r="A127" s="107">
        <v>126</v>
      </c>
      <c r="B127" s="107" t="s">
        <v>379</v>
      </c>
      <c r="C127" s="107" t="s">
        <v>200</v>
      </c>
      <c r="D127" s="107" t="s">
        <v>823</v>
      </c>
      <c r="E127" s="107" t="s">
        <v>824</v>
      </c>
      <c r="F127" s="107" t="s">
        <v>825</v>
      </c>
      <c r="G127" s="107" t="s">
        <v>804</v>
      </c>
      <c r="J127" s="107" t="s">
        <v>340</v>
      </c>
    </row>
    <row r="128" spans="1:10">
      <c r="A128" s="107">
        <v>127</v>
      </c>
      <c r="B128" s="107" t="s">
        <v>379</v>
      </c>
      <c r="C128" s="107" t="s">
        <v>200</v>
      </c>
      <c r="D128" s="107" t="s">
        <v>826</v>
      </c>
      <c r="E128" s="107" t="s">
        <v>827</v>
      </c>
      <c r="F128" s="107" t="s">
        <v>617</v>
      </c>
      <c r="G128" s="107" t="s">
        <v>828</v>
      </c>
      <c r="J128" s="107" t="s">
        <v>340</v>
      </c>
    </row>
    <row r="129" spans="1:10">
      <c r="A129" s="107">
        <v>128</v>
      </c>
      <c r="B129" s="107" t="s">
        <v>379</v>
      </c>
      <c r="C129" s="107" t="s">
        <v>200</v>
      </c>
      <c r="D129" s="107" t="s">
        <v>829</v>
      </c>
      <c r="E129" s="107" t="s">
        <v>830</v>
      </c>
      <c r="F129" s="107" t="s">
        <v>555</v>
      </c>
      <c r="G129" s="107" t="s">
        <v>642</v>
      </c>
      <c r="J129" s="107" t="s">
        <v>340</v>
      </c>
    </row>
    <row r="130" spans="1:10">
      <c r="A130" s="107">
        <v>129</v>
      </c>
      <c r="B130" s="107" t="s">
        <v>379</v>
      </c>
      <c r="C130" s="107" t="s">
        <v>200</v>
      </c>
      <c r="D130" s="107" t="s">
        <v>831</v>
      </c>
      <c r="E130" s="107" t="s">
        <v>832</v>
      </c>
      <c r="F130" s="107" t="s">
        <v>422</v>
      </c>
      <c r="G130" s="107" t="s">
        <v>833</v>
      </c>
      <c r="J130" s="107" t="s">
        <v>340</v>
      </c>
    </row>
    <row r="131" spans="1:10">
      <c r="A131" s="107">
        <v>130</v>
      </c>
      <c r="B131" s="107" t="s">
        <v>379</v>
      </c>
      <c r="C131" s="107" t="s">
        <v>200</v>
      </c>
      <c r="D131" s="107" t="s">
        <v>834</v>
      </c>
      <c r="E131" s="107" t="s">
        <v>835</v>
      </c>
      <c r="F131" s="107" t="s">
        <v>422</v>
      </c>
      <c r="G131" s="107" t="s">
        <v>836</v>
      </c>
      <c r="J131" s="107" t="s">
        <v>340</v>
      </c>
    </row>
    <row r="132" spans="1:10">
      <c r="A132" s="107">
        <v>131</v>
      </c>
      <c r="B132" s="107" t="s">
        <v>379</v>
      </c>
      <c r="C132" s="107" t="s">
        <v>200</v>
      </c>
      <c r="D132" s="107" t="s">
        <v>837</v>
      </c>
      <c r="E132" s="107" t="s">
        <v>838</v>
      </c>
      <c r="F132" s="107" t="s">
        <v>422</v>
      </c>
      <c r="G132" s="107" t="s">
        <v>839</v>
      </c>
      <c r="J132" s="107" t="s">
        <v>340</v>
      </c>
    </row>
    <row r="133" spans="1:10">
      <c r="A133" s="107">
        <v>132</v>
      </c>
      <c r="B133" s="107" t="s">
        <v>379</v>
      </c>
      <c r="C133" s="107" t="s">
        <v>200</v>
      </c>
      <c r="D133" s="107" t="s">
        <v>840</v>
      </c>
      <c r="E133" s="107" t="s">
        <v>841</v>
      </c>
      <c r="F133" s="107" t="s">
        <v>639</v>
      </c>
      <c r="G133" s="107" t="s">
        <v>842</v>
      </c>
      <c r="J133" s="107" t="s">
        <v>340</v>
      </c>
    </row>
    <row r="134" spans="1:10">
      <c r="A134" s="107">
        <v>133</v>
      </c>
      <c r="B134" s="107" t="s">
        <v>379</v>
      </c>
      <c r="C134" s="107" t="s">
        <v>200</v>
      </c>
      <c r="D134" s="107" t="s">
        <v>843</v>
      </c>
      <c r="E134" s="107" t="s">
        <v>844</v>
      </c>
      <c r="F134" s="107" t="s">
        <v>639</v>
      </c>
      <c r="G134" s="107" t="s">
        <v>845</v>
      </c>
      <c r="H134" s="107" t="s">
        <v>846</v>
      </c>
      <c r="J134" s="107" t="s">
        <v>340</v>
      </c>
    </row>
    <row r="135" spans="1:10">
      <c r="A135" s="107">
        <v>134</v>
      </c>
      <c r="B135" s="107" t="s">
        <v>379</v>
      </c>
      <c r="C135" s="107" t="s">
        <v>200</v>
      </c>
      <c r="D135" s="107" t="s">
        <v>847</v>
      </c>
      <c r="E135" s="107" t="s">
        <v>848</v>
      </c>
      <c r="F135" s="107" t="s">
        <v>791</v>
      </c>
      <c r="G135" s="107" t="s">
        <v>715</v>
      </c>
      <c r="J135" s="107" t="s">
        <v>340</v>
      </c>
    </row>
    <row r="136" spans="1:10">
      <c r="A136" s="107">
        <v>135</v>
      </c>
      <c r="B136" s="107" t="s">
        <v>379</v>
      </c>
      <c r="C136" s="107" t="s">
        <v>200</v>
      </c>
      <c r="D136" s="107" t="s">
        <v>849</v>
      </c>
      <c r="E136" s="107" t="s">
        <v>850</v>
      </c>
      <c r="F136" s="107" t="s">
        <v>851</v>
      </c>
      <c r="G136" s="107" t="s">
        <v>427</v>
      </c>
      <c r="J136" s="107" t="s">
        <v>340</v>
      </c>
    </row>
    <row r="137" spans="1:10">
      <c r="A137" s="107">
        <v>136</v>
      </c>
      <c r="B137" s="107" t="s">
        <v>379</v>
      </c>
      <c r="C137" s="107" t="s">
        <v>200</v>
      </c>
      <c r="D137" s="107" t="s">
        <v>852</v>
      </c>
      <c r="E137" s="107" t="s">
        <v>853</v>
      </c>
      <c r="F137" s="107" t="s">
        <v>854</v>
      </c>
      <c r="G137" s="107" t="s">
        <v>528</v>
      </c>
      <c r="J137" s="107" t="s">
        <v>340</v>
      </c>
    </row>
    <row r="138" spans="1:10">
      <c r="A138" s="107">
        <v>137</v>
      </c>
      <c r="B138" s="107" t="s">
        <v>379</v>
      </c>
      <c r="C138" s="107" t="s">
        <v>200</v>
      </c>
      <c r="D138" s="107" t="s">
        <v>855</v>
      </c>
      <c r="E138" s="107" t="s">
        <v>856</v>
      </c>
      <c r="F138" s="107" t="s">
        <v>857</v>
      </c>
      <c r="G138" s="107" t="s">
        <v>715</v>
      </c>
      <c r="H138" s="107" t="s">
        <v>858</v>
      </c>
      <c r="J138" s="107" t="s">
        <v>340</v>
      </c>
    </row>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3"/>
  </cols>
  <sheetData/>
  <phoneticPr fontId="9"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3"/>
  </cols>
  <sheetData/>
  <sheetProtection formatColumns="0" formatRows="0"/>
  <phoneticPr fontId="10"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3"/>
  </cols>
  <sheetData/>
  <phoneticPr fontId="9"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3"/>
  </cols>
  <sheetData/>
  <phoneticPr fontId="9"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3"/>
  </cols>
  <sheetData/>
  <phoneticPr fontId="9"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106"/>
  <sheetViews>
    <sheetView showGridLines="0" zoomScaleNormal="100" workbookViewId="0"/>
  </sheetViews>
  <sheetFormatPr defaultRowHeight="11.25"/>
  <cols>
    <col min="1" max="1" width="9.140625" style="321"/>
    <col min="2" max="16384" width="9.140625" style="53"/>
  </cols>
  <sheetData>
    <row r="1" spans="1:4">
      <c r="A1" s="321" t="s">
        <v>859</v>
      </c>
      <c r="B1" s="53" t="s">
        <v>151</v>
      </c>
      <c r="C1" s="53" t="s">
        <v>152</v>
      </c>
      <c r="D1" s="53" t="s">
        <v>1070</v>
      </c>
    </row>
    <row r="2" spans="1:4">
      <c r="A2" s="321">
        <v>1</v>
      </c>
      <c r="B2" s="53" t="s">
        <v>860</v>
      </c>
      <c r="C2" s="53" t="s">
        <v>862</v>
      </c>
      <c r="D2" s="53" t="s">
        <v>863</v>
      </c>
    </row>
    <row r="3" spans="1:4">
      <c r="A3" s="321">
        <v>2</v>
      </c>
      <c r="B3" s="53" t="s">
        <v>860</v>
      </c>
      <c r="C3" s="53" t="s">
        <v>860</v>
      </c>
      <c r="D3" s="53" t="s">
        <v>861</v>
      </c>
    </row>
    <row r="4" spans="1:4">
      <c r="A4" s="321">
        <v>3</v>
      </c>
      <c r="B4" s="53" t="s">
        <v>860</v>
      </c>
      <c r="C4" s="53" t="s">
        <v>864</v>
      </c>
      <c r="D4" s="53" t="s">
        <v>865</v>
      </c>
    </row>
    <row r="5" spans="1:4">
      <c r="A5" s="321">
        <v>4</v>
      </c>
      <c r="B5" s="53" t="s">
        <v>860</v>
      </c>
      <c r="C5" s="53" t="s">
        <v>866</v>
      </c>
      <c r="D5" s="53" t="s">
        <v>867</v>
      </c>
    </row>
    <row r="6" spans="1:4">
      <c r="A6" s="321">
        <v>5</v>
      </c>
      <c r="B6" s="53" t="s">
        <v>860</v>
      </c>
      <c r="C6" s="53" t="s">
        <v>868</v>
      </c>
      <c r="D6" s="53" t="s">
        <v>869</v>
      </c>
    </row>
    <row r="7" spans="1:4">
      <c r="A7" s="321">
        <v>6</v>
      </c>
      <c r="B7" s="53" t="s">
        <v>860</v>
      </c>
      <c r="C7" s="53" t="s">
        <v>870</v>
      </c>
      <c r="D7" s="53" t="s">
        <v>871</v>
      </c>
    </row>
    <row r="8" spans="1:4">
      <c r="A8" s="321">
        <v>7</v>
      </c>
      <c r="B8" s="53" t="s">
        <v>860</v>
      </c>
      <c r="C8" s="53" t="s">
        <v>872</v>
      </c>
      <c r="D8" s="53" t="s">
        <v>873</v>
      </c>
    </row>
    <row r="9" spans="1:4">
      <c r="A9" s="321">
        <v>8</v>
      </c>
      <c r="B9" s="53" t="s">
        <v>860</v>
      </c>
      <c r="C9" s="53" t="s">
        <v>874</v>
      </c>
      <c r="D9" s="53" t="s">
        <v>875</v>
      </c>
    </row>
    <row r="10" spans="1:4">
      <c r="A10" s="321">
        <v>9</v>
      </c>
      <c r="B10" s="53" t="s">
        <v>876</v>
      </c>
      <c r="C10" s="53" t="s">
        <v>876</v>
      </c>
      <c r="D10" s="53" t="s">
        <v>877</v>
      </c>
    </row>
    <row r="11" spans="1:4">
      <c r="A11" s="321">
        <v>10</v>
      </c>
      <c r="B11" s="53" t="s">
        <v>876</v>
      </c>
      <c r="C11" s="53" t="s">
        <v>878</v>
      </c>
      <c r="D11" s="53" t="s">
        <v>879</v>
      </c>
    </row>
    <row r="12" spans="1:4">
      <c r="A12" s="321">
        <v>11</v>
      </c>
      <c r="B12" s="53" t="s">
        <v>876</v>
      </c>
      <c r="C12" s="53" t="s">
        <v>880</v>
      </c>
      <c r="D12" s="53" t="s">
        <v>881</v>
      </c>
    </row>
    <row r="13" spans="1:4">
      <c r="A13" s="321">
        <v>12</v>
      </c>
      <c r="B13" s="53" t="s">
        <v>876</v>
      </c>
      <c r="C13" s="53" t="s">
        <v>882</v>
      </c>
      <c r="D13" s="53" t="s">
        <v>883</v>
      </c>
    </row>
    <row r="14" spans="1:4">
      <c r="A14" s="321">
        <v>13</v>
      </c>
      <c r="B14" s="53" t="s">
        <v>876</v>
      </c>
      <c r="C14" s="53" t="s">
        <v>884</v>
      </c>
      <c r="D14" s="53" t="s">
        <v>885</v>
      </c>
    </row>
    <row r="15" spans="1:4">
      <c r="A15" s="321">
        <v>14</v>
      </c>
      <c r="B15" s="53" t="s">
        <v>876</v>
      </c>
      <c r="C15" s="53" t="s">
        <v>886</v>
      </c>
      <c r="D15" s="53" t="s">
        <v>887</v>
      </c>
    </row>
    <row r="16" spans="1:4">
      <c r="A16" s="321">
        <v>15</v>
      </c>
      <c r="B16" s="53" t="s">
        <v>876</v>
      </c>
      <c r="C16" s="53" t="s">
        <v>888</v>
      </c>
      <c r="D16" s="53" t="s">
        <v>889</v>
      </c>
    </row>
    <row r="17" spans="1:4">
      <c r="A17" s="321">
        <v>16</v>
      </c>
      <c r="B17" s="53" t="s">
        <v>890</v>
      </c>
      <c r="C17" s="53" t="s">
        <v>890</v>
      </c>
      <c r="D17" s="53" t="s">
        <v>891</v>
      </c>
    </row>
    <row r="18" spans="1:4">
      <c r="A18" s="321">
        <v>17</v>
      </c>
      <c r="B18" s="53" t="s">
        <v>892</v>
      </c>
      <c r="C18" s="53" t="s">
        <v>894</v>
      </c>
      <c r="D18" s="53" t="s">
        <v>895</v>
      </c>
    </row>
    <row r="19" spans="1:4">
      <c r="A19" s="321">
        <v>18</v>
      </c>
      <c r="B19" s="53" t="s">
        <v>892</v>
      </c>
      <c r="C19" s="53" t="s">
        <v>892</v>
      </c>
      <c r="D19" s="53" t="s">
        <v>893</v>
      </c>
    </row>
    <row r="20" spans="1:4">
      <c r="A20" s="321">
        <v>19</v>
      </c>
      <c r="B20" s="53" t="s">
        <v>892</v>
      </c>
      <c r="C20" s="53" t="s">
        <v>896</v>
      </c>
      <c r="D20" s="53" t="s">
        <v>897</v>
      </c>
    </row>
    <row r="21" spans="1:4">
      <c r="A21" s="321">
        <v>20</v>
      </c>
      <c r="B21" s="53" t="s">
        <v>892</v>
      </c>
      <c r="C21" s="53" t="s">
        <v>898</v>
      </c>
      <c r="D21" s="53" t="s">
        <v>899</v>
      </c>
    </row>
    <row r="22" spans="1:4">
      <c r="A22" s="321">
        <v>21</v>
      </c>
      <c r="B22" s="53" t="s">
        <v>892</v>
      </c>
      <c r="C22" s="53" t="s">
        <v>900</v>
      </c>
      <c r="D22" s="53" t="s">
        <v>901</v>
      </c>
    </row>
    <row r="23" spans="1:4">
      <c r="A23" s="321">
        <v>22</v>
      </c>
      <c r="B23" s="53" t="s">
        <v>892</v>
      </c>
      <c r="C23" s="53" t="s">
        <v>902</v>
      </c>
      <c r="D23" s="53" t="s">
        <v>903</v>
      </c>
    </row>
    <row r="24" spans="1:4">
      <c r="A24" s="321">
        <v>23</v>
      </c>
      <c r="B24" s="53" t="s">
        <v>892</v>
      </c>
      <c r="C24" s="53" t="s">
        <v>904</v>
      </c>
      <c r="D24" s="53" t="s">
        <v>905</v>
      </c>
    </row>
    <row r="25" spans="1:4">
      <c r="A25" s="321">
        <v>24</v>
      </c>
      <c r="B25" s="53" t="s">
        <v>892</v>
      </c>
      <c r="C25" s="53" t="s">
        <v>906</v>
      </c>
      <c r="D25" s="53" t="s">
        <v>907</v>
      </c>
    </row>
    <row r="26" spans="1:4">
      <c r="A26" s="321">
        <v>25</v>
      </c>
      <c r="B26" s="53" t="s">
        <v>892</v>
      </c>
      <c r="C26" s="53" t="s">
        <v>908</v>
      </c>
      <c r="D26" s="53" t="s">
        <v>909</v>
      </c>
    </row>
    <row r="27" spans="1:4">
      <c r="A27" s="321">
        <v>26</v>
      </c>
      <c r="B27" s="53" t="s">
        <v>892</v>
      </c>
      <c r="C27" s="53" t="s">
        <v>910</v>
      </c>
      <c r="D27" s="53" t="s">
        <v>911</v>
      </c>
    </row>
    <row r="28" spans="1:4">
      <c r="A28" s="321">
        <v>27</v>
      </c>
      <c r="B28" s="53" t="s">
        <v>892</v>
      </c>
      <c r="C28" s="53" t="s">
        <v>912</v>
      </c>
      <c r="D28" s="53" t="s">
        <v>913</v>
      </c>
    </row>
    <row r="29" spans="1:4">
      <c r="A29" s="321">
        <v>28</v>
      </c>
      <c r="B29" s="53" t="s">
        <v>914</v>
      </c>
      <c r="C29" s="53" t="s">
        <v>914</v>
      </c>
      <c r="D29" s="53" t="s">
        <v>915</v>
      </c>
    </row>
    <row r="30" spans="1:4">
      <c r="A30" s="321">
        <v>29</v>
      </c>
      <c r="B30" s="53" t="s">
        <v>916</v>
      </c>
      <c r="C30" s="53" t="s">
        <v>916</v>
      </c>
      <c r="D30" s="53" t="s">
        <v>917</v>
      </c>
    </row>
    <row r="31" spans="1:4">
      <c r="A31" s="321">
        <v>30</v>
      </c>
      <c r="B31" s="53" t="s">
        <v>918</v>
      </c>
      <c r="C31" s="53" t="s">
        <v>918</v>
      </c>
      <c r="D31" s="53" t="s">
        <v>919</v>
      </c>
    </row>
    <row r="32" spans="1:4">
      <c r="A32" s="321">
        <v>31</v>
      </c>
      <c r="B32" s="53" t="s">
        <v>920</v>
      </c>
      <c r="C32" s="53" t="s">
        <v>922</v>
      </c>
      <c r="D32" s="53" t="s">
        <v>923</v>
      </c>
    </row>
    <row r="33" spans="1:4">
      <c r="A33" s="321">
        <v>32</v>
      </c>
      <c r="B33" s="53" t="s">
        <v>920</v>
      </c>
      <c r="C33" s="53" t="s">
        <v>924</v>
      </c>
      <c r="D33" s="53" t="s">
        <v>925</v>
      </c>
    </row>
    <row r="34" spans="1:4">
      <c r="A34" s="321">
        <v>33</v>
      </c>
      <c r="B34" s="53" t="s">
        <v>920</v>
      </c>
      <c r="C34" s="53" t="s">
        <v>926</v>
      </c>
      <c r="D34" s="53" t="s">
        <v>927</v>
      </c>
    </row>
    <row r="35" spans="1:4">
      <c r="A35" s="321">
        <v>34</v>
      </c>
      <c r="B35" s="53" t="s">
        <v>920</v>
      </c>
      <c r="C35" s="53" t="s">
        <v>920</v>
      </c>
      <c r="D35" s="53" t="s">
        <v>921</v>
      </c>
    </row>
    <row r="36" spans="1:4">
      <c r="A36" s="321">
        <v>35</v>
      </c>
      <c r="B36" s="53" t="s">
        <v>920</v>
      </c>
      <c r="C36" s="53" t="s">
        <v>928</v>
      </c>
      <c r="D36" s="53" t="s">
        <v>929</v>
      </c>
    </row>
    <row r="37" spans="1:4">
      <c r="A37" s="321">
        <v>36</v>
      </c>
      <c r="B37" s="53" t="s">
        <v>920</v>
      </c>
      <c r="C37" s="53" t="s">
        <v>930</v>
      </c>
      <c r="D37" s="53" t="s">
        <v>931</v>
      </c>
    </row>
    <row r="38" spans="1:4">
      <c r="A38" s="321">
        <v>37</v>
      </c>
      <c r="B38" s="53" t="s">
        <v>920</v>
      </c>
      <c r="C38" s="53" t="s">
        <v>932</v>
      </c>
      <c r="D38" s="53" t="s">
        <v>933</v>
      </c>
    </row>
    <row r="39" spans="1:4">
      <c r="A39" s="321">
        <v>38</v>
      </c>
      <c r="B39" s="53" t="s">
        <v>920</v>
      </c>
      <c r="C39" s="53" t="s">
        <v>934</v>
      </c>
      <c r="D39" s="53" t="s">
        <v>935</v>
      </c>
    </row>
    <row r="40" spans="1:4">
      <c r="A40" s="321">
        <v>39</v>
      </c>
      <c r="B40" s="53" t="s">
        <v>920</v>
      </c>
      <c r="C40" s="53" t="s">
        <v>936</v>
      </c>
      <c r="D40" s="53" t="s">
        <v>937</v>
      </c>
    </row>
    <row r="41" spans="1:4">
      <c r="A41" s="321">
        <v>40</v>
      </c>
      <c r="B41" s="53" t="s">
        <v>938</v>
      </c>
      <c r="C41" s="53" t="s">
        <v>938</v>
      </c>
      <c r="D41" s="53" t="s">
        <v>939</v>
      </c>
    </row>
    <row r="42" spans="1:4">
      <c r="A42" s="321">
        <v>41</v>
      </c>
      <c r="B42" s="53" t="s">
        <v>940</v>
      </c>
      <c r="C42" s="53" t="s">
        <v>942</v>
      </c>
      <c r="D42" s="53" t="s">
        <v>943</v>
      </c>
    </row>
    <row r="43" spans="1:4">
      <c r="A43" s="321">
        <v>42</v>
      </c>
      <c r="B43" s="53" t="s">
        <v>940</v>
      </c>
      <c r="C43" s="53" t="s">
        <v>944</v>
      </c>
      <c r="D43" s="53" t="s">
        <v>945</v>
      </c>
    </row>
    <row r="44" spans="1:4">
      <c r="A44" s="321">
        <v>43</v>
      </c>
      <c r="B44" s="53" t="s">
        <v>940</v>
      </c>
      <c r="C44" s="53" t="s">
        <v>946</v>
      </c>
      <c r="D44" s="53" t="s">
        <v>947</v>
      </c>
    </row>
    <row r="45" spans="1:4">
      <c r="A45" s="321">
        <v>44</v>
      </c>
      <c r="B45" s="53" t="s">
        <v>940</v>
      </c>
      <c r="C45" s="53" t="s">
        <v>948</v>
      </c>
      <c r="D45" s="53" t="s">
        <v>949</v>
      </c>
    </row>
    <row r="46" spans="1:4">
      <c r="A46" s="321">
        <v>45</v>
      </c>
      <c r="B46" s="53" t="s">
        <v>940</v>
      </c>
      <c r="C46" s="53" t="s">
        <v>950</v>
      </c>
      <c r="D46" s="53" t="s">
        <v>951</v>
      </c>
    </row>
    <row r="47" spans="1:4">
      <c r="A47" s="321">
        <v>46</v>
      </c>
      <c r="B47" s="53" t="s">
        <v>940</v>
      </c>
      <c r="C47" s="53" t="s">
        <v>952</v>
      </c>
      <c r="D47" s="53" t="s">
        <v>953</v>
      </c>
    </row>
    <row r="48" spans="1:4">
      <c r="A48" s="321">
        <v>47</v>
      </c>
      <c r="B48" s="53" t="s">
        <v>940</v>
      </c>
      <c r="C48" s="53" t="s">
        <v>940</v>
      </c>
      <c r="D48" s="53" t="s">
        <v>941</v>
      </c>
    </row>
    <row r="49" spans="1:4">
      <c r="A49" s="321">
        <v>48</v>
      </c>
      <c r="B49" s="53" t="s">
        <v>940</v>
      </c>
      <c r="C49" s="53" t="s">
        <v>954</v>
      </c>
      <c r="D49" s="53" t="s">
        <v>955</v>
      </c>
    </row>
    <row r="50" spans="1:4">
      <c r="A50" s="321">
        <v>49</v>
      </c>
      <c r="B50" s="53" t="s">
        <v>940</v>
      </c>
      <c r="C50" s="53" t="s">
        <v>956</v>
      </c>
      <c r="D50" s="53" t="s">
        <v>957</v>
      </c>
    </row>
    <row r="51" spans="1:4">
      <c r="A51" s="321">
        <v>50</v>
      </c>
      <c r="B51" s="53" t="s">
        <v>958</v>
      </c>
      <c r="C51" s="53" t="s">
        <v>958</v>
      </c>
      <c r="D51" s="53" t="s">
        <v>959</v>
      </c>
    </row>
    <row r="52" spans="1:4">
      <c r="A52" s="321">
        <v>51</v>
      </c>
      <c r="B52" s="53" t="s">
        <v>960</v>
      </c>
      <c r="C52" s="53" t="s">
        <v>962</v>
      </c>
      <c r="D52" s="53" t="s">
        <v>963</v>
      </c>
    </row>
    <row r="53" spans="1:4">
      <c r="A53" s="321">
        <v>52</v>
      </c>
      <c r="B53" s="53" t="s">
        <v>960</v>
      </c>
      <c r="C53" s="53" t="s">
        <v>964</v>
      </c>
      <c r="D53" s="53" t="s">
        <v>965</v>
      </c>
    </row>
    <row r="54" spans="1:4">
      <c r="A54" s="321">
        <v>53</v>
      </c>
      <c r="B54" s="53" t="s">
        <v>960</v>
      </c>
      <c r="C54" s="53" t="s">
        <v>966</v>
      </c>
      <c r="D54" s="53" t="s">
        <v>967</v>
      </c>
    </row>
    <row r="55" spans="1:4">
      <c r="A55" s="321">
        <v>54</v>
      </c>
      <c r="B55" s="53" t="s">
        <v>960</v>
      </c>
      <c r="C55" s="53" t="s">
        <v>968</v>
      </c>
      <c r="D55" s="53" t="s">
        <v>969</v>
      </c>
    </row>
    <row r="56" spans="1:4">
      <c r="A56" s="321">
        <v>55</v>
      </c>
      <c r="B56" s="53" t="s">
        <v>960</v>
      </c>
      <c r="C56" s="53" t="s">
        <v>960</v>
      </c>
      <c r="D56" s="53" t="s">
        <v>961</v>
      </c>
    </row>
    <row r="57" spans="1:4">
      <c r="A57" s="321">
        <v>56</v>
      </c>
      <c r="B57" s="53" t="s">
        <v>960</v>
      </c>
      <c r="C57" s="53" t="s">
        <v>970</v>
      </c>
      <c r="D57" s="53" t="s">
        <v>971</v>
      </c>
    </row>
    <row r="58" spans="1:4">
      <c r="A58" s="321">
        <v>57</v>
      </c>
      <c r="B58" s="53" t="s">
        <v>960</v>
      </c>
      <c r="C58" s="53" t="s">
        <v>972</v>
      </c>
      <c r="D58" s="53" t="s">
        <v>973</v>
      </c>
    </row>
    <row r="59" spans="1:4">
      <c r="A59" s="321">
        <v>58</v>
      </c>
      <c r="B59" s="53" t="s">
        <v>960</v>
      </c>
      <c r="C59" s="53" t="s">
        <v>974</v>
      </c>
      <c r="D59" s="53" t="s">
        <v>975</v>
      </c>
    </row>
    <row r="60" spans="1:4">
      <c r="A60" s="321">
        <v>59</v>
      </c>
      <c r="B60" s="53" t="s">
        <v>960</v>
      </c>
      <c r="C60" s="53" t="s">
        <v>976</v>
      </c>
      <c r="D60" s="53" t="s">
        <v>977</v>
      </c>
    </row>
    <row r="61" spans="1:4">
      <c r="A61" s="321">
        <v>60</v>
      </c>
      <c r="B61" s="53" t="s">
        <v>960</v>
      </c>
      <c r="C61" s="53" t="s">
        <v>978</v>
      </c>
      <c r="D61" s="53" t="s">
        <v>979</v>
      </c>
    </row>
    <row r="62" spans="1:4">
      <c r="A62" s="321">
        <v>61</v>
      </c>
      <c r="B62" s="53" t="s">
        <v>960</v>
      </c>
      <c r="C62" s="53" t="s">
        <v>980</v>
      </c>
      <c r="D62" s="53" t="s">
        <v>981</v>
      </c>
    </row>
    <row r="63" spans="1:4">
      <c r="A63" s="321">
        <v>62</v>
      </c>
      <c r="B63" s="53" t="s">
        <v>960</v>
      </c>
      <c r="C63" s="53" t="s">
        <v>982</v>
      </c>
      <c r="D63" s="53" t="s">
        <v>983</v>
      </c>
    </row>
    <row r="64" spans="1:4">
      <c r="A64" s="321">
        <v>63</v>
      </c>
      <c r="B64" s="53" t="s">
        <v>984</v>
      </c>
      <c r="C64" s="53" t="s">
        <v>984</v>
      </c>
      <c r="D64" s="53" t="s">
        <v>985</v>
      </c>
    </row>
    <row r="65" spans="1:4">
      <c r="A65" s="321">
        <v>64</v>
      </c>
      <c r="B65" s="53" t="s">
        <v>986</v>
      </c>
      <c r="C65" s="53" t="s">
        <v>986</v>
      </c>
      <c r="D65" s="53" t="s">
        <v>987</v>
      </c>
    </row>
    <row r="66" spans="1:4">
      <c r="A66" s="321">
        <v>65</v>
      </c>
      <c r="B66" s="53" t="s">
        <v>988</v>
      </c>
      <c r="C66" s="53" t="s">
        <v>988</v>
      </c>
      <c r="D66" s="53" t="s">
        <v>989</v>
      </c>
    </row>
    <row r="67" spans="1:4">
      <c r="A67" s="321">
        <v>66</v>
      </c>
      <c r="B67" s="53" t="s">
        <v>990</v>
      </c>
      <c r="C67" s="53" t="s">
        <v>992</v>
      </c>
      <c r="D67" s="53" t="s">
        <v>993</v>
      </c>
    </row>
    <row r="68" spans="1:4">
      <c r="A68" s="321">
        <v>67</v>
      </c>
      <c r="B68" s="53" t="s">
        <v>990</v>
      </c>
      <c r="C68" s="53" t="s">
        <v>994</v>
      </c>
      <c r="D68" s="53" t="s">
        <v>995</v>
      </c>
    </row>
    <row r="69" spans="1:4">
      <c r="A69" s="321">
        <v>68</v>
      </c>
      <c r="B69" s="53" t="s">
        <v>990</v>
      </c>
      <c r="C69" s="53" t="s">
        <v>996</v>
      </c>
      <c r="D69" s="53" t="s">
        <v>997</v>
      </c>
    </row>
    <row r="70" spans="1:4">
      <c r="A70" s="321">
        <v>69</v>
      </c>
      <c r="B70" s="53" t="s">
        <v>990</v>
      </c>
      <c r="C70" s="53" t="s">
        <v>998</v>
      </c>
      <c r="D70" s="53" t="s">
        <v>999</v>
      </c>
    </row>
    <row r="71" spans="1:4">
      <c r="A71" s="321">
        <v>70</v>
      </c>
      <c r="B71" s="53" t="s">
        <v>990</v>
      </c>
      <c r="C71" s="53" t="s">
        <v>1000</v>
      </c>
      <c r="D71" s="53" t="s">
        <v>1001</v>
      </c>
    </row>
    <row r="72" spans="1:4">
      <c r="A72" s="321">
        <v>71</v>
      </c>
      <c r="B72" s="53" t="s">
        <v>990</v>
      </c>
      <c r="C72" s="53" t="s">
        <v>1002</v>
      </c>
      <c r="D72" s="53" t="s">
        <v>1003</v>
      </c>
    </row>
    <row r="73" spans="1:4">
      <c r="A73" s="321">
        <v>72</v>
      </c>
      <c r="B73" s="53" t="s">
        <v>990</v>
      </c>
      <c r="C73" s="53" t="s">
        <v>1004</v>
      </c>
      <c r="D73" s="53" t="s">
        <v>1005</v>
      </c>
    </row>
    <row r="74" spans="1:4">
      <c r="A74" s="321">
        <v>73</v>
      </c>
      <c r="B74" s="53" t="s">
        <v>990</v>
      </c>
      <c r="C74" s="53" t="s">
        <v>990</v>
      </c>
      <c r="D74" s="53" t="s">
        <v>991</v>
      </c>
    </row>
    <row r="75" spans="1:4">
      <c r="A75" s="321">
        <v>74</v>
      </c>
      <c r="B75" s="53" t="s">
        <v>990</v>
      </c>
      <c r="C75" s="53" t="s">
        <v>1006</v>
      </c>
      <c r="D75" s="53" t="s">
        <v>1007</v>
      </c>
    </row>
    <row r="76" spans="1:4">
      <c r="A76" s="321">
        <v>75</v>
      </c>
      <c r="B76" s="53" t="s">
        <v>1008</v>
      </c>
      <c r="C76" s="53" t="s">
        <v>1008</v>
      </c>
      <c r="D76" s="53" t="s">
        <v>1009</v>
      </c>
    </row>
    <row r="77" spans="1:4">
      <c r="A77" s="321">
        <v>76</v>
      </c>
      <c r="B77" s="53" t="s">
        <v>1010</v>
      </c>
      <c r="C77" s="53" t="s">
        <v>1012</v>
      </c>
      <c r="D77" s="53" t="s">
        <v>1013</v>
      </c>
    </row>
    <row r="78" spans="1:4">
      <c r="A78" s="321">
        <v>77</v>
      </c>
      <c r="B78" s="53" t="s">
        <v>1010</v>
      </c>
      <c r="C78" s="53" t="s">
        <v>1014</v>
      </c>
      <c r="D78" s="53" t="s">
        <v>1015</v>
      </c>
    </row>
    <row r="79" spans="1:4">
      <c r="A79" s="321">
        <v>78</v>
      </c>
      <c r="B79" s="53" t="s">
        <v>1010</v>
      </c>
      <c r="C79" s="53" t="s">
        <v>1016</v>
      </c>
      <c r="D79" s="53" t="s">
        <v>1017</v>
      </c>
    </row>
    <row r="80" spans="1:4">
      <c r="A80" s="321">
        <v>79</v>
      </c>
      <c r="B80" s="53" t="s">
        <v>1010</v>
      </c>
      <c r="C80" s="53" t="s">
        <v>1018</v>
      </c>
      <c r="D80" s="53" t="s">
        <v>1019</v>
      </c>
    </row>
    <row r="81" spans="1:4">
      <c r="A81" s="321">
        <v>80</v>
      </c>
      <c r="B81" s="53" t="s">
        <v>1010</v>
      </c>
      <c r="C81" s="53" t="s">
        <v>1020</v>
      </c>
      <c r="D81" s="53" t="s">
        <v>1021</v>
      </c>
    </row>
    <row r="82" spans="1:4">
      <c r="A82" s="321">
        <v>81</v>
      </c>
      <c r="B82" s="53" t="s">
        <v>1010</v>
      </c>
      <c r="C82" s="53" t="s">
        <v>1022</v>
      </c>
      <c r="D82" s="53" t="s">
        <v>1023</v>
      </c>
    </row>
    <row r="83" spans="1:4">
      <c r="A83" s="321">
        <v>82</v>
      </c>
      <c r="B83" s="53" t="s">
        <v>1010</v>
      </c>
      <c r="C83" s="53" t="s">
        <v>1024</v>
      </c>
      <c r="D83" s="53" t="s">
        <v>1025</v>
      </c>
    </row>
    <row r="84" spans="1:4">
      <c r="A84" s="321">
        <v>83</v>
      </c>
      <c r="B84" s="53" t="s">
        <v>1010</v>
      </c>
      <c r="C84" s="53" t="s">
        <v>1026</v>
      </c>
      <c r="D84" s="53" t="s">
        <v>1027</v>
      </c>
    </row>
    <row r="85" spans="1:4">
      <c r="A85" s="321">
        <v>84</v>
      </c>
      <c r="B85" s="53" t="s">
        <v>1010</v>
      </c>
      <c r="C85" s="53" t="s">
        <v>1010</v>
      </c>
      <c r="D85" s="53" t="s">
        <v>1011</v>
      </c>
    </row>
    <row r="86" spans="1:4">
      <c r="A86" s="321">
        <v>85</v>
      </c>
      <c r="B86" s="53" t="s">
        <v>1010</v>
      </c>
      <c r="C86" s="53" t="s">
        <v>1028</v>
      </c>
      <c r="D86" s="53" t="s">
        <v>1029</v>
      </c>
    </row>
    <row r="87" spans="1:4">
      <c r="A87" s="321">
        <v>86</v>
      </c>
      <c r="B87" s="53" t="s">
        <v>1010</v>
      </c>
      <c r="C87" s="53" t="s">
        <v>1030</v>
      </c>
      <c r="D87" s="53" t="s">
        <v>1031</v>
      </c>
    </row>
    <row r="88" spans="1:4">
      <c r="A88" s="321">
        <v>87</v>
      </c>
      <c r="B88" s="53" t="s">
        <v>1010</v>
      </c>
      <c r="C88" s="53" t="s">
        <v>1032</v>
      </c>
      <c r="D88" s="53" t="s">
        <v>1033</v>
      </c>
    </row>
    <row r="89" spans="1:4">
      <c r="A89" s="321">
        <v>88</v>
      </c>
      <c r="B89" s="53" t="s">
        <v>1010</v>
      </c>
      <c r="C89" s="53" t="s">
        <v>1034</v>
      </c>
      <c r="D89" s="53" t="s">
        <v>1035</v>
      </c>
    </row>
    <row r="90" spans="1:4">
      <c r="A90" s="321">
        <v>89</v>
      </c>
      <c r="B90" s="53" t="s">
        <v>1010</v>
      </c>
      <c r="C90" s="53" t="s">
        <v>1036</v>
      </c>
      <c r="D90" s="53" t="s">
        <v>1037</v>
      </c>
    </row>
    <row r="91" spans="1:4">
      <c r="A91" s="321">
        <v>90</v>
      </c>
      <c r="B91" s="53" t="s">
        <v>1038</v>
      </c>
      <c r="C91" s="53" t="s">
        <v>1038</v>
      </c>
      <c r="D91" s="53" t="s">
        <v>1039</v>
      </c>
    </row>
    <row r="92" spans="1:4">
      <c r="A92" s="321">
        <v>91</v>
      </c>
      <c r="B92" s="53" t="s">
        <v>1040</v>
      </c>
      <c r="C92" s="53" t="s">
        <v>1040</v>
      </c>
      <c r="D92" s="53" t="s">
        <v>1041</v>
      </c>
    </row>
    <row r="93" spans="1:4">
      <c r="A93" s="321">
        <v>92</v>
      </c>
      <c r="B93" s="53" t="s">
        <v>1042</v>
      </c>
      <c r="C93" s="53" t="s">
        <v>1044</v>
      </c>
      <c r="D93" s="53" t="s">
        <v>1045</v>
      </c>
    </row>
    <row r="94" spans="1:4">
      <c r="A94" s="321">
        <v>93</v>
      </c>
      <c r="B94" s="53" t="s">
        <v>1042</v>
      </c>
      <c r="C94" s="53" t="s">
        <v>1046</v>
      </c>
      <c r="D94" s="53" t="s">
        <v>1047</v>
      </c>
    </row>
    <row r="95" spans="1:4">
      <c r="A95" s="321">
        <v>94</v>
      </c>
      <c r="B95" s="53" t="s">
        <v>1042</v>
      </c>
      <c r="C95" s="53" t="s">
        <v>1048</v>
      </c>
      <c r="D95" s="53" t="s">
        <v>1049</v>
      </c>
    </row>
    <row r="96" spans="1:4">
      <c r="A96" s="321">
        <v>95</v>
      </c>
      <c r="B96" s="53" t="s">
        <v>1042</v>
      </c>
      <c r="C96" s="53" t="s">
        <v>1050</v>
      </c>
      <c r="D96" s="53" t="s">
        <v>1051</v>
      </c>
    </row>
    <row r="97" spans="1:4">
      <c r="A97" s="321">
        <v>96</v>
      </c>
      <c r="B97" s="53" t="s">
        <v>1042</v>
      </c>
      <c r="C97" s="53" t="s">
        <v>1052</v>
      </c>
      <c r="D97" s="53" t="s">
        <v>1053</v>
      </c>
    </row>
    <row r="98" spans="1:4">
      <c r="A98" s="321">
        <v>97</v>
      </c>
      <c r="B98" s="53" t="s">
        <v>1042</v>
      </c>
      <c r="C98" s="53" t="s">
        <v>1054</v>
      </c>
      <c r="D98" s="53" t="s">
        <v>1055</v>
      </c>
    </row>
    <row r="99" spans="1:4">
      <c r="A99" s="321">
        <v>98</v>
      </c>
      <c r="B99" s="53" t="s">
        <v>1042</v>
      </c>
      <c r="C99" s="53" t="s">
        <v>1056</v>
      </c>
      <c r="D99" s="53" t="s">
        <v>1057</v>
      </c>
    </row>
    <row r="100" spans="1:4">
      <c r="A100" s="321">
        <v>99</v>
      </c>
      <c r="B100" s="53" t="s">
        <v>1042</v>
      </c>
      <c r="C100" s="53" t="s">
        <v>1058</v>
      </c>
      <c r="D100" s="53" t="s">
        <v>1059</v>
      </c>
    </row>
    <row r="101" spans="1:4">
      <c r="A101" s="321">
        <v>100</v>
      </c>
      <c r="B101" s="53" t="s">
        <v>1042</v>
      </c>
      <c r="C101" s="53" t="s">
        <v>1060</v>
      </c>
      <c r="D101" s="53" t="s">
        <v>1061</v>
      </c>
    </row>
    <row r="102" spans="1:4">
      <c r="A102" s="321">
        <v>101</v>
      </c>
      <c r="B102" s="53" t="s">
        <v>1042</v>
      </c>
      <c r="C102" s="53" t="s">
        <v>1042</v>
      </c>
      <c r="D102" s="53" t="s">
        <v>1043</v>
      </c>
    </row>
    <row r="103" spans="1:4">
      <c r="A103" s="321">
        <v>102</v>
      </c>
      <c r="B103" s="53" t="s">
        <v>1042</v>
      </c>
      <c r="C103" s="53" t="s">
        <v>1062</v>
      </c>
      <c r="D103" s="53" t="s">
        <v>1063</v>
      </c>
    </row>
    <row r="104" spans="1:4">
      <c r="A104" s="321">
        <v>103</v>
      </c>
      <c r="B104" s="53" t="s">
        <v>1042</v>
      </c>
      <c r="C104" s="53" t="s">
        <v>1064</v>
      </c>
      <c r="D104" s="53" t="s">
        <v>1065</v>
      </c>
    </row>
    <row r="105" spans="1:4">
      <c r="A105" s="321">
        <v>104</v>
      </c>
      <c r="B105" s="53" t="s">
        <v>1042</v>
      </c>
      <c r="C105" s="53" t="s">
        <v>1066</v>
      </c>
      <c r="D105" s="53" t="s">
        <v>1067</v>
      </c>
    </row>
    <row r="106" spans="1:4">
      <c r="A106" s="321">
        <v>105</v>
      </c>
      <c r="B106" s="53" t="s">
        <v>1068</v>
      </c>
      <c r="C106" s="53" t="s">
        <v>1068</v>
      </c>
      <c r="D106" s="53" t="s">
        <v>1069</v>
      </c>
    </row>
  </sheetData>
  <dataConsolidate/>
  <phoneticPr fontId="9"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260"/>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3"/>
  </cols>
  <sheetData/>
  <phoneticPr fontId="9"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3"/>
  </cols>
  <sheetData/>
  <phoneticPr fontId="9"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4"/>
  <sheetViews>
    <sheetView showGridLines="0" zoomScaleNormal="100" workbookViewId="0"/>
  </sheetViews>
  <sheetFormatPr defaultRowHeight="11.25"/>
  <sheetData>
    <row r="3" spans="2:2" ht="281.25">
      <c r="B3" s="454" t="s">
        <v>1079</v>
      </c>
    </row>
    <row r="4" spans="2:2">
      <c r="B4" t="s">
        <v>1080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0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3"/>
    <col min="2" max="2" width="66.7109375" style="143" bestFit="1" customWidth="1"/>
    <col min="3" max="16384" width="9.140625" style="143"/>
  </cols>
  <sheetData>
    <row r="1" spans="1:3">
      <c r="A1" s="143" t="s">
        <v>134</v>
      </c>
      <c r="B1" s="143" t="s">
        <v>135</v>
      </c>
      <c r="C1" s="143" t="s">
        <v>136</v>
      </c>
    </row>
    <row r="2" spans="1:3">
      <c r="A2" s="143">
        <v>4189678</v>
      </c>
      <c r="B2" s="143" t="s">
        <v>362</v>
      </c>
      <c r="C2" s="143" t="s">
        <v>202</v>
      </c>
    </row>
    <row r="3" spans="1:3">
      <c r="A3" s="143">
        <v>4190415</v>
      </c>
      <c r="B3" s="143" t="s">
        <v>363</v>
      </c>
      <c r="C3" s="14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158</vt:i4>
      </vt:variant>
    </vt:vector>
  </HeadingPairs>
  <TitlesOfParts>
    <vt:vector size="166"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obj_List01_25</vt:lpstr>
      <vt:lpstr>obj_List02_22</vt:lpstr>
      <vt:lpstr>obj_List02_25</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Богданов Виктор Александрович</cp:lastModifiedBy>
  <dcterms:created xsi:type="dcterms:W3CDTF">2014-08-18T08:57:48Z</dcterms:created>
  <dcterms:modified xsi:type="dcterms:W3CDTF">2023-07-07T08:24:57Z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